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厚木kiki\"/>
    </mc:Choice>
  </mc:AlternateContent>
  <xr:revisionPtr revIDLastSave="0" documentId="13_ncr:1_{EEACACDA-19FB-454D-BCBA-1E6190C9D6D5}" xr6:coauthVersionLast="46" xr6:coauthVersionMax="46" xr10:uidLastSave="{00000000-0000-0000-0000-000000000000}"/>
  <bookViews>
    <workbookView xWindow="27820" yWindow="6530" windowWidth="21020" windowHeight="15020" activeTab="2" xr2:uid="{00000000-000D-0000-FFFF-FFFF00000000}"/>
  </bookViews>
  <sheets>
    <sheet name="上映作品リスト (2021)" sheetId="10" r:id="rId1"/>
    <sheet name="上映作品リスト (2020)" sheetId="7" r:id="rId2"/>
    <sheet name="物販管理表2021(パンフ) " sheetId="11" r:id="rId3"/>
    <sheet name="物販管理表2019.11～2020(パンフ)" sheetId="9" r:id="rId4"/>
    <sheet name="上映作品リスト (2019)" sheetId="6" r:id="rId5"/>
    <sheet name="物販管理表2019.1～10" sheetId="4" r:id="rId6"/>
    <sheet name="宣材物管理表2019" sheetId="3" r:id="rId7"/>
    <sheet name="上映作品リスト過去" sheetId="1" r:id="rId8"/>
  </sheets>
  <definedNames>
    <definedName name="_xlnm._FilterDatabase" localSheetId="4" hidden="1">'上映作品リスト (2019)'!$A$3:$P$227</definedName>
    <definedName name="_xlnm._FilterDatabase" localSheetId="1" hidden="1">'上映作品リスト (2020)'!$A$3:$P$293</definedName>
    <definedName name="_xlnm._FilterDatabase" localSheetId="0" hidden="1">'上映作品リスト (2021)'!$A$3:$P$385</definedName>
    <definedName name="_xlnm._FilterDatabase" localSheetId="7" hidden="1">上映作品リスト過去!$A$3:$Y$348</definedName>
    <definedName name="_xlnm._FilterDatabase" localSheetId="3" hidden="1">'物販管理表2019.11～2020(パンフ)'!$A$3:$P$288</definedName>
    <definedName name="_xlnm._FilterDatabase" localSheetId="2" hidden="1">'物販管理表2021(パンフ) '!$A$3:$P$309</definedName>
    <definedName name="Z_9C24D35A_EE46_44FE_8821_EF3F6BCA94F4_.wvu.FilterData" localSheetId="4" hidden="1">'上映作品リスト (2019)'!$A$3:$P$166</definedName>
    <definedName name="Z_9C24D35A_EE46_44FE_8821_EF3F6BCA94F4_.wvu.FilterData" localSheetId="1" hidden="1">'上映作品リスト (2020)'!$A$3:$P$3</definedName>
    <definedName name="Z_9C24D35A_EE46_44FE_8821_EF3F6BCA94F4_.wvu.FilterData" localSheetId="0" hidden="1">'上映作品リスト (2021)'!$A$3:$P$3</definedName>
    <definedName name="Z_9C24D35A_EE46_44FE_8821_EF3F6BCA94F4_.wvu.FilterData" localSheetId="7" hidden="1">上映作品リスト過去!$A$3:$Y$166</definedName>
    <definedName name="Z_9C24D35A_EE46_44FE_8821_EF3F6BCA94F4_.wvu.FilterData" localSheetId="3" hidden="1">'物販管理表2019.11～2020(パンフ)'!$A$3:$P$3</definedName>
    <definedName name="Z_9C24D35A_EE46_44FE_8821_EF3F6BCA94F4_.wvu.FilterData" localSheetId="2" hidden="1">'物販管理表2021(パンフ) '!$A$3:$P$3</definedName>
  </definedNames>
  <calcPr calcId="181029"/>
  <customWorkbookViews>
    <customWorkbookView name="フィルタ 1" guid="{9C24D35A-EE46-44FE-8821-EF3F6BCA94F4}" maximized="1" windowWidth="0" windowHeight="0" activeSheetId="0"/>
  </customWorkbookViews>
</workbook>
</file>

<file path=xl/calcChain.xml><?xml version="1.0" encoding="utf-8"?>
<calcChain xmlns="http://schemas.openxmlformats.org/spreadsheetml/2006/main">
  <c r="J98" i="11" l="1"/>
  <c r="J118" i="11"/>
  <c r="J70" i="11" l="1"/>
  <c r="L129" i="11"/>
  <c r="M129" i="11"/>
  <c r="N129" i="11"/>
  <c r="L130" i="11"/>
  <c r="M130" i="11"/>
  <c r="N130" i="11"/>
  <c r="L131" i="11"/>
  <c r="M131" i="11"/>
  <c r="N131" i="11"/>
  <c r="L132" i="11"/>
  <c r="M132" i="11"/>
  <c r="N132" i="11"/>
  <c r="L133" i="11"/>
  <c r="M133" i="11"/>
  <c r="N133" i="11"/>
  <c r="L134" i="11"/>
  <c r="M134" i="11"/>
  <c r="N134" i="11"/>
  <c r="L135" i="11"/>
  <c r="M135" i="11"/>
  <c r="N135" i="11"/>
  <c r="L136" i="11"/>
  <c r="M136" i="11"/>
  <c r="N136" i="11"/>
  <c r="L137" i="11"/>
  <c r="M137" i="11"/>
  <c r="N137" i="11"/>
  <c r="L138" i="11"/>
  <c r="M138" i="11"/>
  <c r="N138" i="11"/>
  <c r="L139" i="11"/>
  <c r="M139" i="11"/>
  <c r="N139" i="11"/>
  <c r="L125" i="11"/>
  <c r="M125" i="11"/>
  <c r="N125" i="11"/>
  <c r="L141" i="11"/>
  <c r="M141" i="11"/>
  <c r="N141" i="11"/>
  <c r="L140" i="11"/>
  <c r="M140" i="11"/>
  <c r="N140" i="11"/>
  <c r="M121" i="11"/>
  <c r="M122" i="11"/>
  <c r="M127" i="11"/>
  <c r="L121" i="11"/>
  <c r="L122" i="11"/>
  <c r="L127" i="11"/>
  <c r="L117" i="11"/>
  <c r="M81" i="11"/>
  <c r="M82" i="11"/>
  <c r="M83" i="11"/>
  <c r="M84" i="11"/>
  <c r="M85" i="11"/>
  <c r="M86" i="11"/>
  <c r="M87" i="11"/>
  <c r="M88" i="11"/>
  <c r="M89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86" i="11"/>
  <c r="L87" i="11"/>
  <c r="L88" i="11"/>
  <c r="L89" i="11"/>
  <c r="L81" i="11"/>
  <c r="L82" i="11"/>
  <c r="L83" i="11"/>
  <c r="M78" i="11"/>
  <c r="L78" i="11"/>
  <c r="N122" i="11" l="1"/>
  <c r="I59" i="11"/>
  <c r="M33" i="11"/>
  <c r="M69" i="11"/>
  <c r="M68" i="11"/>
  <c r="M120" i="11"/>
  <c r="L120" i="11"/>
  <c r="M115" i="11"/>
  <c r="L115" i="11"/>
  <c r="I117" i="11"/>
  <c r="M117" i="11" s="1"/>
  <c r="M114" i="11"/>
  <c r="L114" i="11"/>
  <c r="L116" i="11"/>
  <c r="M116" i="11"/>
  <c r="M75" i="11"/>
  <c r="L75" i="11"/>
  <c r="M80" i="11"/>
  <c r="L80" i="11"/>
  <c r="L97" i="11"/>
  <c r="M112" i="11"/>
  <c r="L112" i="11"/>
  <c r="L61" i="11"/>
  <c r="M61" i="11"/>
  <c r="N55" i="11"/>
  <c r="N56" i="11"/>
  <c r="N57" i="11"/>
  <c r="N58" i="11"/>
  <c r="N59" i="11"/>
  <c r="N60" i="11"/>
  <c r="N61" i="11"/>
  <c r="N62" i="11"/>
  <c r="N63" i="11"/>
  <c r="N64" i="11"/>
  <c r="N65" i="11"/>
  <c r="N67" i="11"/>
  <c r="N68" i="11"/>
  <c r="N69" i="11"/>
  <c r="N70" i="11"/>
  <c r="N72" i="11"/>
  <c r="N77" i="11"/>
  <c r="N73" i="11"/>
  <c r="N78" i="11"/>
  <c r="N76" i="11"/>
  <c r="N90" i="11"/>
  <c r="N84" i="11"/>
  <c r="N85" i="11"/>
  <c r="N91" i="11"/>
  <c r="N92" i="11"/>
  <c r="N93" i="11"/>
  <c r="N94" i="11"/>
  <c r="N95" i="11"/>
  <c r="N96" i="11"/>
  <c r="N110" i="11"/>
  <c r="N111" i="11"/>
  <c r="N113" i="11"/>
  <c r="N116" i="11"/>
  <c r="N123" i="11"/>
  <c r="N124" i="11"/>
  <c r="N126" i="11"/>
  <c r="N121" i="11"/>
  <c r="N128" i="11"/>
  <c r="N118" i="11"/>
  <c r="N142" i="11"/>
  <c r="N143" i="11"/>
  <c r="N144" i="11"/>
  <c r="N119" i="11"/>
  <c r="N147" i="11"/>
  <c r="N145" i="11"/>
  <c r="N146" i="11"/>
  <c r="N148" i="11"/>
  <c r="N150" i="11"/>
  <c r="N151" i="11"/>
  <c r="N149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54" i="11"/>
  <c r="L54" i="11"/>
  <c r="M54" i="11"/>
  <c r="L76" i="11"/>
  <c r="M76" i="11"/>
  <c r="L90" i="11"/>
  <c r="M90" i="11"/>
  <c r="L79" i="11"/>
  <c r="M79" i="11"/>
  <c r="L84" i="11"/>
  <c r="L85" i="11"/>
  <c r="L91" i="11"/>
  <c r="L92" i="11"/>
  <c r="L93" i="11"/>
  <c r="L94" i="11"/>
  <c r="L95" i="11"/>
  <c r="L96" i="11"/>
  <c r="L110" i="11"/>
  <c r="M110" i="11"/>
  <c r="L111" i="11"/>
  <c r="M111" i="11"/>
  <c r="L113" i="11"/>
  <c r="M113" i="11"/>
  <c r="L123" i="11"/>
  <c r="M123" i="11"/>
  <c r="L124" i="11"/>
  <c r="M124" i="11"/>
  <c r="L74" i="11"/>
  <c r="M150" i="11"/>
  <c r="M151" i="11"/>
  <c r="M149" i="11"/>
  <c r="M152" i="11"/>
  <c r="L151" i="11"/>
  <c r="L149" i="11"/>
  <c r="L152" i="11"/>
  <c r="M65" i="11" l="1"/>
  <c r="L65" i="11"/>
  <c r="N44" i="11"/>
  <c r="N41" i="11"/>
  <c r="N40" i="11"/>
  <c r="N39" i="11"/>
  <c r="N46" i="11"/>
  <c r="L69" i="11" l="1"/>
  <c r="L68" i="11"/>
  <c r="L60" i="11"/>
  <c r="L59" i="11"/>
  <c r="M32" i="11"/>
  <c r="L32" i="11"/>
  <c r="N32" i="11"/>
  <c r="N25" i="11"/>
  <c r="L39" i="11"/>
  <c r="M39" i="11"/>
  <c r="L40" i="11"/>
  <c r="M40" i="11"/>
  <c r="L41" i="11"/>
  <c r="M41" i="11"/>
  <c r="L42" i="11"/>
  <c r="M42" i="11"/>
  <c r="L43" i="11"/>
  <c r="M43" i="11"/>
  <c r="L45" i="11"/>
  <c r="M45" i="11"/>
  <c r="L46" i="11"/>
  <c r="M46" i="11"/>
  <c r="L44" i="11"/>
  <c r="M44" i="11"/>
  <c r="L55" i="11"/>
  <c r="M55" i="11"/>
  <c r="L56" i="11"/>
  <c r="M56" i="11"/>
  <c r="L57" i="11"/>
  <c r="M57" i="11"/>
  <c r="L58" i="11"/>
  <c r="M58" i="11"/>
  <c r="L62" i="11"/>
  <c r="M62" i="11"/>
  <c r="L63" i="11"/>
  <c r="M63" i="11"/>
  <c r="L64" i="11"/>
  <c r="M64" i="11"/>
  <c r="L66" i="11"/>
  <c r="M66" i="11"/>
  <c r="L67" i="11"/>
  <c r="M67" i="11"/>
  <c r="L70" i="11"/>
  <c r="M70" i="11"/>
  <c r="L71" i="11"/>
  <c r="M71" i="11"/>
  <c r="L72" i="11"/>
  <c r="M72" i="11"/>
  <c r="L77" i="11"/>
  <c r="M77" i="11"/>
  <c r="L73" i="11"/>
  <c r="M73" i="11"/>
  <c r="M74" i="11"/>
  <c r="L126" i="11"/>
  <c r="M126" i="11"/>
  <c r="L128" i="11"/>
  <c r="M128" i="11"/>
  <c r="L118" i="11"/>
  <c r="M118" i="11"/>
  <c r="L142" i="11"/>
  <c r="M142" i="11"/>
  <c r="L143" i="11"/>
  <c r="M143" i="11"/>
  <c r="L144" i="11"/>
  <c r="M144" i="11"/>
  <c r="L119" i="11"/>
  <c r="M119" i="11"/>
  <c r="L147" i="11"/>
  <c r="M147" i="11"/>
  <c r="L145" i="11"/>
  <c r="M145" i="11"/>
  <c r="L146" i="11"/>
  <c r="M146" i="11"/>
  <c r="L148" i="11"/>
  <c r="M148" i="11"/>
  <c r="N21" i="11"/>
  <c r="N49" i="11"/>
  <c r="N50" i="11"/>
  <c r="N51" i="11"/>
  <c r="N52" i="11"/>
  <c r="N19" i="11"/>
  <c r="M19" i="11"/>
  <c r="L19" i="11"/>
  <c r="N43" i="11"/>
  <c r="N11" i="11"/>
  <c r="N12" i="11" l="1"/>
  <c r="M11" i="11"/>
  <c r="M12" i="11"/>
  <c r="L11" i="11"/>
  <c r="L12" i="11"/>
  <c r="N18" i="11"/>
  <c r="L37" i="11"/>
  <c r="M37" i="11"/>
  <c r="L38" i="11"/>
  <c r="M38" i="11"/>
  <c r="L18" i="11"/>
  <c r="M18" i="11"/>
  <c r="L48" i="11"/>
  <c r="M48" i="11"/>
  <c r="L49" i="11"/>
  <c r="M49" i="11"/>
  <c r="L50" i="11"/>
  <c r="M50" i="11"/>
  <c r="L51" i="11"/>
  <c r="M51" i="11"/>
  <c r="L52" i="11"/>
  <c r="M52" i="11"/>
  <c r="L53" i="11"/>
  <c r="M53" i="11"/>
  <c r="L21" i="11"/>
  <c r="M21" i="11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3" i="11"/>
  <c r="L34" i="11"/>
  <c r="L35" i="11"/>
  <c r="M35" i="11"/>
  <c r="L36" i="11"/>
  <c r="M36" i="11"/>
  <c r="N13" i="11"/>
  <c r="N9" i="11"/>
  <c r="N10" i="11"/>
  <c r="N14" i="11"/>
  <c r="N15" i="11"/>
  <c r="N16" i="11"/>
  <c r="N17" i="11"/>
  <c r="N48" i="11"/>
  <c r="N47" i="11"/>
  <c r="N53" i="11"/>
  <c r="N22" i="11"/>
  <c r="N23" i="11"/>
  <c r="N20" i="11"/>
  <c r="N24" i="11"/>
  <c r="N26" i="11"/>
  <c r="N27" i="11"/>
  <c r="N28" i="11"/>
  <c r="N29" i="11"/>
  <c r="N30" i="11"/>
  <c r="N31" i="11"/>
  <c r="N33" i="11"/>
  <c r="N34" i="11"/>
  <c r="N35" i="11"/>
  <c r="N36" i="11"/>
  <c r="N37" i="11"/>
  <c r="N38" i="11"/>
  <c r="N42" i="11"/>
  <c r="N45" i="11"/>
  <c r="N4" i="11"/>
  <c r="N6" i="11"/>
  <c r="N5" i="11"/>
  <c r="N7" i="11"/>
  <c r="M13" i="11"/>
  <c r="M9" i="11"/>
  <c r="M10" i="11"/>
  <c r="M14" i="11"/>
  <c r="M15" i="11"/>
  <c r="M16" i="11"/>
  <c r="M17" i="11"/>
  <c r="M47" i="11"/>
  <c r="M22" i="11"/>
  <c r="M23" i="11"/>
  <c r="M20" i="11"/>
  <c r="M24" i="11"/>
  <c r="M4" i="11"/>
  <c r="M6" i="11"/>
  <c r="M5" i="11"/>
  <c r="M7" i="11"/>
  <c r="L13" i="11"/>
  <c r="L9" i="11"/>
  <c r="L10" i="11"/>
  <c r="L14" i="11"/>
  <c r="L15" i="11"/>
  <c r="L16" i="11"/>
  <c r="L17" i="11"/>
  <c r="L47" i="11"/>
  <c r="L22" i="11"/>
  <c r="L23" i="11"/>
  <c r="L20" i="11"/>
  <c r="L24" i="11"/>
  <c r="L4" i="11"/>
  <c r="L6" i="11"/>
  <c r="L5" i="11"/>
  <c r="L7" i="11"/>
  <c r="N8" i="11"/>
  <c r="M8" i="11"/>
  <c r="L8" i="11"/>
  <c r="M262" i="9"/>
  <c r="L262" i="9"/>
  <c r="L263" i="9"/>
  <c r="M263" i="9"/>
  <c r="N281" i="9"/>
  <c r="N282" i="9"/>
  <c r="N283" i="9"/>
  <c r="I269" i="9"/>
  <c r="N272" i="9"/>
  <c r="M272" i="9"/>
  <c r="L272" i="9"/>
  <c r="N276" i="9"/>
  <c r="M276" i="9"/>
  <c r="L276" i="9"/>
  <c r="N277" i="9"/>
  <c r="M277" i="9"/>
  <c r="L277" i="9"/>
  <c r="L278" i="9"/>
  <c r="M278" i="9"/>
  <c r="N278" i="9"/>
  <c r="I283" i="9"/>
  <c r="I273" i="9"/>
  <c r="I279" i="9"/>
  <c r="M282" i="9"/>
  <c r="L282" i="9"/>
  <c r="N287" i="9"/>
  <c r="M287" i="9"/>
  <c r="L287" i="9"/>
  <c r="N286" i="9"/>
  <c r="M286" i="9"/>
  <c r="L286" i="9"/>
  <c r="N285" i="9"/>
  <c r="M285" i="9"/>
  <c r="L285" i="9"/>
  <c r="M283" i="9" l="1"/>
  <c r="L283" i="9"/>
  <c r="M281" i="9"/>
  <c r="L281" i="9"/>
  <c r="P1" i="11" l="1"/>
  <c r="N267" i="9" l="1"/>
  <c r="N268" i="9"/>
  <c r="N269" i="9"/>
  <c r="N270" i="9"/>
  <c r="N271" i="9"/>
  <c r="N273" i="9"/>
  <c r="N274" i="9"/>
  <c r="N275" i="9"/>
  <c r="N279" i="9"/>
  <c r="N280" i="9"/>
  <c r="N284" i="9"/>
  <c r="N288" i="9"/>
  <c r="M265" i="9"/>
  <c r="M266" i="9"/>
  <c r="M267" i="9"/>
  <c r="M268" i="9"/>
  <c r="M269" i="9"/>
  <c r="M270" i="9"/>
  <c r="M271" i="9"/>
  <c r="M273" i="9"/>
  <c r="M274" i="9"/>
  <c r="M275" i="9"/>
  <c r="M279" i="9"/>
  <c r="M280" i="9"/>
  <c r="M284" i="9"/>
  <c r="M288" i="9"/>
  <c r="L265" i="9"/>
  <c r="L266" i="9"/>
  <c r="L267" i="9"/>
  <c r="L268" i="9"/>
  <c r="L269" i="9"/>
  <c r="L270" i="9"/>
  <c r="L271" i="9"/>
  <c r="L273" i="9"/>
  <c r="L274" i="9"/>
  <c r="L275" i="9"/>
  <c r="L279" i="9"/>
  <c r="L280" i="9"/>
  <c r="L284" i="9"/>
  <c r="L288" i="9"/>
  <c r="L261" i="9" l="1"/>
  <c r="M261" i="9"/>
  <c r="N261" i="9"/>
  <c r="N266" i="9" l="1"/>
  <c r="N265" i="9" l="1"/>
  <c r="J258" i="9" l="1"/>
  <c r="M258" i="9"/>
  <c r="L258" i="9"/>
  <c r="N258" i="9"/>
  <c r="N263" i="9" l="1"/>
  <c r="J262" i="9" l="1"/>
  <c r="O1" i="10" l="1"/>
  <c r="N262" i="9" l="1"/>
  <c r="N216" i="9" l="1"/>
  <c r="L216" i="9"/>
  <c r="M216" i="9"/>
  <c r="J216" i="9"/>
  <c r="J193" i="9"/>
  <c r="N211" i="9"/>
  <c r="N212" i="9"/>
  <c r="N204" i="9"/>
  <c r="N264" i="9"/>
  <c r="M264" i="9"/>
  <c r="L264" i="9"/>
  <c r="J264" i="9"/>
  <c r="N236" i="9"/>
  <c r="M236" i="9"/>
  <c r="L236" i="9"/>
  <c r="J236" i="9"/>
  <c r="N223" i="9"/>
  <c r="N222" i="9"/>
  <c r="M222" i="9"/>
  <c r="L222" i="9"/>
  <c r="J222" i="9"/>
  <c r="J232" i="9"/>
  <c r="L232" i="9"/>
  <c r="M232" i="9"/>
  <c r="N232" i="9"/>
  <c r="J233" i="9"/>
  <c r="L233" i="9"/>
  <c r="M233" i="9"/>
  <c r="N233" i="9"/>
  <c r="J234" i="9"/>
  <c r="L234" i="9"/>
  <c r="M234" i="9"/>
  <c r="N234" i="9"/>
  <c r="J235" i="9"/>
  <c r="L235" i="9"/>
  <c r="M235" i="9"/>
  <c r="N235" i="9"/>
  <c r="J227" i="9"/>
  <c r="L227" i="9"/>
  <c r="M227" i="9"/>
  <c r="N227" i="9"/>
  <c r="J228" i="9"/>
  <c r="L228" i="9"/>
  <c r="M228" i="9"/>
  <c r="N228" i="9"/>
  <c r="J229" i="9"/>
  <c r="L229" i="9"/>
  <c r="M229" i="9"/>
  <c r="N229" i="9"/>
  <c r="L208" i="9"/>
  <c r="J204" i="9"/>
  <c r="J205" i="9"/>
  <c r="J206" i="9"/>
  <c r="J207" i="9"/>
  <c r="J208" i="9"/>
  <c r="M207" i="9"/>
  <c r="N207" i="9"/>
  <c r="M208" i="9"/>
  <c r="N208" i="9"/>
  <c r="L207" i="9"/>
  <c r="L204" i="9"/>
  <c r="M204" i="9"/>
  <c r="L205" i="9"/>
  <c r="M205" i="9"/>
  <c r="L206" i="9"/>
  <c r="M206" i="9"/>
  <c r="L209" i="9"/>
  <c r="M209" i="9"/>
  <c r="L210" i="9"/>
  <c r="M210" i="9"/>
  <c r="L211" i="9"/>
  <c r="M211" i="9"/>
  <c r="L212" i="9"/>
  <c r="M212" i="9"/>
  <c r="L213" i="9"/>
  <c r="M213" i="9"/>
  <c r="L214" i="9"/>
  <c r="M214" i="9"/>
  <c r="L215" i="9"/>
  <c r="M215" i="9"/>
  <c r="L217" i="9"/>
  <c r="M217" i="9"/>
  <c r="L218" i="9"/>
  <c r="M218" i="9"/>
  <c r="L219" i="9"/>
  <c r="M219" i="9"/>
  <c r="L220" i="9"/>
  <c r="M220" i="9"/>
  <c r="L221" i="9"/>
  <c r="M221" i="9"/>
  <c r="L223" i="9"/>
  <c r="M223" i="9"/>
  <c r="L224" i="9"/>
  <c r="M224" i="9"/>
  <c r="L225" i="9"/>
  <c r="M225" i="9"/>
  <c r="L226" i="9"/>
  <c r="M226" i="9"/>
  <c r="L230" i="9"/>
  <c r="M230" i="9"/>
  <c r="L231" i="9"/>
  <c r="M231" i="9"/>
  <c r="L237" i="9"/>
  <c r="M237" i="9"/>
  <c r="L238" i="9"/>
  <c r="M238" i="9"/>
  <c r="J223" i="9"/>
  <c r="J224" i="9"/>
  <c r="J225" i="9"/>
  <c r="J226" i="9"/>
  <c r="J230" i="9"/>
  <c r="J231" i="9"/>
  <c r="J238" i="9"/>
  <c r="N238" i="9"/>
  <c r="J239" i="9"/>
  <c r="L239" i="9"/>
  <c r="M239" i="9"/>
  <c r="N239" i="9"/>
  <c r="J240" i="9"/>
  <c r="L240" i="9"/>
  <c r="M240" i="9"/>
  <c r="N240" i="9"/>
  <c r="J241" i="9"/>
  <c r="L241" i="9"/>
  <c r="M241" i="9"/>
  <c r="N241" i="9"/>
  <c r="J242" i="9"/>
  <c r="L242" i="9"/>
  <c r="M242" i="9"/>
  <c r="N242" i="9"/>
  <c r="J243" i="9"/>
  <c r="L243" i="9"/>
  <c r="M243" i="9"/>
  <c r="N243" i="9"/>
  <c r="J244" i="9"/>
  <c r="L244" i="9"/>
  <c r="M244" i="9"/>
  <c r="N244" i="9"/>
  <c r="J245" i="9"/>
  <c r="L245" i="9"/>
  <c r="M245" i="9"/>
  <c r="N245" i="9"/>
  <c r="J246" i="9"/>
  <c r="L246" i="9"/>
  <c r="M246" i="9"/>
  <c r="N246" i="9"/>
  <c r="J247" i="9"/>
  <c r="L247" i="9"/>
  <c r="M247" i="9"/>
  <c r="N247" i="9"/>
  <c r="J248" i="9"/>
  <c r="L248" i="9"/>
  <c r="M248" i="9"/>
  <c r="N248" i="9"/>
  <c r="J249" i="9"/>
  <c r="L249" i="9"/>
  <c r="M249" i="9"/>
  <c r="N249" i="9"/>
  <c r="J250" i="9"/>
  <c r="L250" i="9"/>
  <c r="M250" i="9"/>
  <c r="N250" i="9"/>
  <c r="J254" i="9"/>
  <c r="L254" i="9"/>
  <c r="M254" i="9"/>
  <c r="N254" i="9"/>
  <c r="J253" i="9"/>
  <c r="L253" i="9"/>
  <c r="M253" i="9"/>
  <c r="N253" i="9"/>
  <c r="J255" i="9"/>
  <c r="L255" i="9"/>
  <c r="M255" i="9"/>
  <c r="N255" i="9"/>
  <c r="J256" i="9"/>
  <c r="L256" i="9"/>
  <c r="M256" i="9"/>
  <c r="N256" i="9"/>
  <c r="J252" i="9"/>
  <c r="L252" i="9"/>
  <c r="M252" i="9"/>
  <c r="N252" i="9"/>
  <c r="J251" i="9"/>
  <c r="L251" i="9"/>
  <c r="M251" i="9"/>
  <c r="N251" i="9"/>
  <c r="J259" i="9"/>
  <c r="L259" i="9"/>
  <c r="N259" i="9"/>
  <c r="J257" i="9"/>
  <c r="L257" i="9"/>
  <c r="M257" i="9"/>
  <c r="N257" i="9"/>
  <c r="J260" i="9"/>
  <c r="L260" i="9"/>
  <c r="M260" i="9"/>
  <c r="N260" i="9"/>
  <c r="N226" i="9"/>
  <c r="J202" i="9"/>
  <c r="N203" i="9"/>
  <c r="M203" i="9"/>
  <c r="L203" i="9"/>
  <c r="J203" i="9"/>
  <c r="N149" i="9"/>
  <c r="M195" i="9"/>
  <c r="J211" i="9"/>
  <c r="J212" i="9"/>
  <c r="J189" i="9"/>
  <c r="M189" i="9"/>
  <c r="L189" i="9"/>
  <c r="N189" i="9"/>
  <c r="J200" i="9"/>
  <c r="L200" i="9"/>
  <c r="N200" i="9"/>
  <c r="M200" i="9"/>
  <c r="J199" i="9"/>
  <c r="J195" i="9"/>
  <c r="L195" i="9"/>
  <c r="N195" i="9"/>
  <c r="J186" i="9"/>
  <c r="M186" i="9"/>
  <c r="L186" i="9"/>
  <c r="N186" i="9"/>
  <c r="J221" i="9"/>
  <c r="N221" i="9"/>
  <c r="N224" i="9"/>
  <c r="N225" i="9"/>
  <c r="N230" i="9"/>
  <c r="N231" i="9"/>
  <c r="J237" i="9"/>
  <c r="N237" i="9"/>
  <c r="N173" i="9"/>
  <c r="M173" i="9"/>
  <c r="L173" i="9"/>
  <c r="J192" i="9"/>
  <c r="L192" i="9"/>
  <c r="M192" i="9"/>
  <c r="N192" i="9"/>
  <c r="L193" i="9"/>
  <c r="M193" i="9"/>
  <c r="N193" i="9"/>
  <c r="J194" i="9"/>
  <c r="L194" i="9"/>
  <c r="M194" i="9"/>
  <c r="N194" i="9"/>
  <c r="J196" i="9"/>
  <c r="L196" i="9"/>
  <c r="M196" i="9"/>
  <c r="N196" i="9"/>
  <c r="J197" i="9"/>
  <c r="L197" i="9"/>
  <c r="M197" i="9"/>
  <c r="N197" i="9"/>
  <c r="J198" i="9"/>
  <c r="L198" i="9"/>
  <c r="M198" i="9"/>
  <c r="N198" i="9"/>
  <c r="L199" i="9"/>
  <c r="M199" i="9"/>
  <c r="N199" i="9"/>
  <c r="J201" i="9"/>
  <c r="L201" i="9"/>
  <c r="M201" i="9"/>
  <c r="N201" i="9"/>
  <c r="L202" i="9"/>
  <c r="M202" i="9"/>
  <c r="N202" i="9"/>
  <c r="N205" i="9"/>
  <c r="N206" i="9"/>
  <c r="J209" i="9"/>
  <c r="N209" i="9"/>
  <c r="J210" i="9"/>
  <c r="N210" i="9"/>
  <c r="J213" i="9"/>
  <c r="N213" i="9"/>
  <c r="J214" i="9"/>
  <c r="N214" i="9"/>
  <c r="J215" i="9"/>
  <c r="N215" i="9"/>
  <c r="J217" i="9"/>
  <c r="N217" i="9"/>
  <c r="J218" i="9"/>
  <c r="N218" i="9"/>
  <c r="J219" i="9"/>
  <c r="N219" i="9"/>
  <c r="J220" i="9"/>
  <c r="N220" i="9"/>
  <c r="J171" i="9"/>
  <c r="M171" i="9"/>
  <c r="L171" i="9"/>
  <c r="N171" i="9"/>
  <c r="J167" i="9"/>
  <c r="M167" i="9"/>
  <c r="L167" i="9"/>
  <c r="N167" i="9"/>
  <c r="J173" i="9"/>
  <c r="N146" i="9"/>
  <c r="N147" i="9"/>
  <c r="N148" i="9"/>
  <c r="N145" i="9"/>
  <c r="J175" i="9"/>
  <c r="L175" i="9"/>
  <c r="M175" i="9"/>
  <c r="N175" i="9"/>
  <c r="J176" i="9"/>
  <c r="L176" i="9"/>
  <c r="M176" i="9"/>
  <c r="N176" i="9"/>
  <c r="J177" i="9"/>
  <c r="L177" i="9"/>
  <c r="M177" i="9"/>
  <c r="N177" i="9"/>
  <c r="J178" i="9"/>
  <c r="L178" i="9"/>
  <c r="N178" i="9"/>
  <c r="J180" i="9"/>
  <c r="L180" i="9"/>
  <c r="M180" i="9"/>
  <c r="N180" i="9"/>
  <c r="J181" i="9"/>
  <c r="L181" i="9"/>
  <c r="M181" i="9"/>
  <c r="N181" i="9"/>
  <c r="J182" i="9"/>
  <c r="L182" i="9"/>
  <c r="M182" i="9"/>
  <c r="N182" i="9"/>
  <c r="J183" i="9"/>
  <c r="L183" i="9"/>
  <c r="M183" i="9"/>
  <c r="N183" i="9"/>
  <c r="J179" i="9"/>
  <c r="L179" i="9"/>
  <c r="M179" i="9"/>
  <c r="N179" i="9"/>
  <c r="J184" i="9"/>
  <c r="L184" i="9"/>
  <c r="M184" i="9"/>
  <c r="J185" i="9"/>
  <c r="L185" i="9"/>
  <c r="M185" i="9"/>
  <c r="N185" i="9"/>
  <c r="J187" i="9"/>
  <c r="L187" i="9"/>
  <c r="M187" i="9"/>
  <c r="N187" i="9"/>
  <c r="J188" i="9"/>
  <c r="L188" i="9"/>
  <c r="M188" i="9"/>
  <c r="N188" i="9"/>
  <c r="J190" i="9"/>
  <c r="L190" i="9"/>
  <c r="N190" i="9"/>
  <c r="J191" i="9"/>
  <c r="L191" i="9"/>
  <c r="M191" i="9"/>
  <c r="N191" i="9"/>
  <c r="M145" i="9"/>
  <c r="M146" i="9"/>
  <c r="M147" i="9"/>
  <c r="M148" i="9"/>
  <c r="L145" i="9"/>
  <c r="L146" i="9"/>
  <c r="L147" i="9"/>
  <c r="L148" i="9"/>
  <c r="J144" i="9"/>
  <c r="J145" i="9"/>
  <c r="J146" i="9"/>
  <c r="J147" i="9"/>
  <c r="J148" i="9"/>
  <c r="N126" i="9"/>
  <c r="M160" i="9"/>
  <c r="N160" i="9"/>
  <c r="M161" i="9"/>
  <c r="N161" i="9"/>
  <c r="M162" i="9"/>
  <c r="N162" i="9"/>
  <c r="M163" i="9"/>
  <c r="N163" i="9"/>
  <c r="M164" i="9"/>
  <c r="N164" i="9"/>
  <c r="M165" i="9"/>
  <c r="N165" i="9"/>
  <c r="M166" i="9"/>
  <c r="N166" i="9"/>
  <c r="M168" i="9"/>
  <c r="N168" i="9"/>
  <c r="M169" i="9"/>
  <c r="N169" i="9"/>
  <c r="M170" i="9"/>
  <c r="N170" i="9"/>
  <c r="M172" i="9"/>
  <c r="N172" i="9"/>
  <c r="M174" i="9"/>
  <c r="N174" i="9"/>
  <c r="L160" i="9"/>
  <c r="L161" i="9"/>
  <c r="L162" i="9"/>
  <c r="L163" i="9"/>
  <c r="L164" i="9"/>
  <c r="L165" i="9"/>
  <c r="L166" i="9"/>
  <c r="L168" i="9"/>
  <c r="L169" i="9"/>
  <c r="L170" i="9"/>
  <c r="L172" i="9"/>
  <c r="L174" i="9"/>
  <c r="J160" i="9"/>
  <c r="J161" i="9"/>
  <c r="J162" i="9"/>
  <c r="J163" i="9"/>
  <c r="J164" i="9"/>
  <c r="J165" i="9"/>
  <c r="J166" i="9"/>
  <c r="J168" i="9"/>
  <c r="J169" i="9"/>
  <c r="J170" i="9"/>
  <c r="J172" i="9"/>
  <c r="J174" i="9"/>
  <c r="J142" i="9"/>
  <c r="M142" i="9"/>
  <c r="L142" i="9"/>
  <c r="N142" i="9"/>
  <c r="N159" i="9"/>
  <c r="N158" i="9"/>
  <c r="N157" i="9"/>
  <c r="N156" i="9"/>
  <c r="N155" i="9"/>
  <c r="N154" i="9"/>
  <c r="N153" i="9"/>
  <c r="N152" i="9"/>
  <c r="N151" i="9"/>
  <c r="N150" i="9"/>
  <c r="N144" i="9"/>
  <c r="N141" i="9"/>
  <c r="N139" i="9"/>
  <c r="N143" i="9"/>
  <c r="N140" i="9"/>
  <c r="N138" i="9"/>
  <c r="N132" i="9"/>
  <c r="N131" i="9"/>
  <c r="N137" i="9"/>
  <c r="N136" i="9"/>
  <c r="N135" i="9"/>
  <c r="N133" i="9"/>
  <c r="N130" i="9"/>
  <c r="N129" i="9"/>
  <c r="N128" i="9"/>
  <c r="N127" i="9"/>
  <c r="N125" i="9"/>
  <c r="N124" i="9"/>
  <c r="N123" i="9"/>
  <c r="M153" i="9"/>
  <c r="M154" i="9"/>
  <c r="M155" i="9"/>
  <c r="M156" i="9"/>
  <c r="M157" i="9"/>
  <c r="M158" i="9"/>
  <c r="M159" i="9"/>
  <c r="L153" i="9"/>
  <c r="L154" i="9"/>
  <c r="L155" i="9"/>
  <c r="L156" i="9"/>
  <c r="L157" i="9"/>
  <c r="L158" i="9"/>
  <c r="L159" i="9"/>
  <c r="J153" i="9"/>
  <c r="J154" i="9"/>
  <c r="J155" i="9"/>
  <c r="J156" i="9"/>
  <c r="J157" i="9"/>
  <c r="J158" i="9"/>
  <c r="J159" i="9"/>
  <c r="L150" i="9"/>
  <c r="L151" i="9"/>
  <c r="L152" i="9"/>
  <c r="M132" i="9"/>
  <c r="L132" i="9"/>
  <c r="J134" i="9"/>
  <c r="J132" i="9"/>
  <c r="J119" i="9"/>
  <c r="M119" i="9"/>
  <c r="L119" i="9"/>
  <c r="N119" i="9"/>
  <c r="L101" i="9"/>
  <c r="L102" i="9"/>
  <c r="L103" i="9"/>
  <c r="L108" i="9"/>
  <c r="N67" i="9"/>
  <c r="M122" i="9"/>
  <c r="M123" i="9"/>
  <c r="M124" i="9"/>
  <c r="M125" i="9"/>
  <c r="M126" i="9"/>
  <c r="M127" i="9"/>
  <c r="M128" i="9"/>
  <c r="M129" i="9"/>
  <c r="M130" i="9"/>
  <c r="M133" i="9"/>
  <c r="M134" i="9"/>
  <c r="M135" i="9"/>
  <c r="M136" i="9"/>
  <c r="M137" i="9"/>
  <c r="M131" i="9"/>
  <c r="M138" i="9"/>
  <c r="M140" i="9"/>
  <c r="M143" i="9"/>
  <c r="M139" i="9"/>
  <c r="M141" i="9"/>
  <c r="M144" i="9"/>
  <c r="M149" i="9"/>
  <c r="M150" i="9"/>
  <c r="M151" i="9"/>
  <c r="M152" i="9"/>
  <c r="L123" i="9"/>
  <c r="L124" i="9"/>
  <c r="L125" i="9"/>
  <c r="L126" i="9"/>
  <c r="L127" i="9"/>
  <c r="L128" i="9"/>
  <c r="L129" i="9"/>
  <c r="L130" i="9"/>
  <c r="L133" i="9"/>
  <c r="L134" i="9"/>
  <c r="L135" i="9"/>
  <c r="L136" i="9"/>
  <c r="J133" i="9"/>
  <c r="J135" i="9"/>
  <c r="J150" i="9"/>
  <c r="J151" i="9"/>
  <c r="J152" i="9"/>
  <c r="J129" i="9"/>
  <c r="J130" i="9"/>
  <c r="J123" i="9"/>
  <c r="N108" i="9"/>
  <c r="M108" i="9"/>
  <c r="M103" i="9"/>
  <c r="N103" i="9"/>
  <c r="J103" i="9"/>
  <c r="J108" i="9"/>
  <c r="J125" i="9"/>
  <c r="J126" i="9"/>
  <c r="J127" i="9"/>
  <c r="J128" i="9"/>
  <c r="J136" i="9"/>
  <c r="J137" i="9"/>
  <c r="J131" i="9"/>
  <c r="J138" i="9"/>
  <c r="J140" i="9"/>
  <c r="J143" i="9"/>
  <c r="J139" i="9"/>
  <c r="J141" i="9"/>
  <c r="J149" i="9"/>
  <c r="L137" i="9"/>
  <c r="L131" i="9"/>
  <c r="L138" i="9"/>
  <c r="L140" i="9"/>
  <c r="L143" i="9"/>
  <c r="L139" i="9"/>
  <c r="L141" i="9"/>
  <c r="L144" i="9"/>
  <c r="L149" i="9"/>
  <c r="M98" i="9"/>
  <c r="M99" i="9"/>
  <c r="J99" i="9"/>
  <c r="J98" i="9"/>
  <c r="L99" i="9"/>
  <c r="L98" i="9"/>
  <c r="N105" i="9"/>
  <c r="M105" i="9"/>
  <c r="L105" i="9"/>
  <c r="J105" i="9"/>
  <c r="N107" i="9"/>
  <c r="M107" i="9"/>
  <c r="L107" i="9"/>
  <c r="J107" i="9"/>
  <c r="N106" i="9"/>
  <c r="M106" i="9"/>
  <c r="L106" i="9"/>
  <c r="J106" i="9"/>
  <c r="N104" i="9"/>
  <c r="M104" i="9"/>
  <c r="L104" i="9"/>
  <c r="J104" i="9"/>
  <c r="J110" i="9"/>
  <c r="L110" i="9"/>
  <c r="M110" i="9"/>
  <c r="N110" i="9"/>
  <c r="J111" i="9"/>
  <c r="L111" i="9"/>
  <c r="M111" i="9"/>
  <c r="N111" i="9"/>
  <c r="J112" i="9"/>
  <c r="L112" i="9"/>
  <c r="M112" i="9"/>
  <c r="N112" i="9"/>
  <c r="J113" i="9"/>
  <c r="L113" i="9"/>
  <c r="M113" i="9"/>
  <c r="N113" i="9"/>
  <c r="J114" i="9"/>
  <c r="L114" i="9"/>
  <c r="M114" i="9"/>
  <c r="N114" i="9"/>
  <c r="J115" i="9"/>
  <c r="L115" i="9"/>
  <c r="M115" i="9"/>
  <c r="N115" i="9"/>
  <c r="N99" i="9"/>
  <c r="N98" i="9"/>
  <c r="M93" i="9"/>
  <c r="L93" i="9"/>
  <c r="J93" i="9"/>
  <c r="M67" i="9"/>
  <c r="J67" i="9"/>
  <c r="L67" i="9"/>
  <c r="L66" i="9"/>
  <c r="J66" i="9"/>
  <c r="L65" i="9"/>
  <c r="J65" i="9"/>
  <c r="N64" i="9"/>
  <c r="M64" i="9"/>
  <c r="L64" i="9"/>
  <c r="J64" i="9"/>
  <c r="N63" i="9"/>
  <c r="M63" i="9"/>
  <c r="L63" i="9"/>
  <c r="J63" i="9"/>
  <c r="N62" i="9"/>
  <c r="M62" i="9"/>
  <c r="L62" i="9"/>
  <c r="J62" i="9"/>
  <c r="N61" i="9"/>
  <c r="M61" i="9"/>
  <c r="L61" i="9"/>
  <c r="J61" i="9"/>
  <c r="N60" i="9"/>
  <c r="M60" i="9"/>
  <c r="L60" i="9"/>
  <c r="J60" i="9"/>
  <c r="N59" i="9"/>
  <c r="M59" i="9"/>
  <c r="L59" i="9"/>
  <c r="J59" i="9"/>
  <c r="N58" i="9"/>
  <c r="M58" i="9"/>
  <c r="L58" i="9"/>
  <c r="J58" i="9"/>
  <c r="M57" i="9"/>
  <c r="L57" i="9"/>
  <c r="J57" i="9"/>
  <c r="M56" i="9"/>
  <c r="L56" i="9"/>
  <c r="J56" i="9"/>
  <c r="N55" i="9"/>
  <c r="M55" i="9"/>
  <c r="L55" i="9"/>
  <c r="J55" i="9"/>
  <c r="N54" i="9"/>
  <c r="M54" i="9"/>
  <c r="L54" i="9"/>
  <c r="J54" i="9"/>
  <c r="N53" i="9"/>
  <c r="M53" i="9"/>
  <c r="L53" i="9"/>
  <c r="J53" i="9"/>
  <c r="N52" i="9"/>
  <c r="M52" i="9"/>
  <c r="L52" i="9"/>
  <c r="J52" i="9"/>
  <c r="N51" i="9"/>
  <c r="M51" i="9"/>
  <c r="L51" i="9"/>
  <c r="J51" i="9"/>
  <c r="M50" i="9"/>
  <c r="L50" i="9"/>
  <c r="J50" i="9"/>
  <c r="N49" i="9"/>
  <c r="M49" i="9"/>
  <c r="L49" i="9"/>
  <c r="J49" i="9"/>
  <c r="N48" i="9"/>
  <c r="M48" i="9"/>
  <c r="L48" i="9"/>
  <c r="J48" i="9"/>
  <c r="N47" i="9"/>
  <c r="M47" i="9"/>
  <c r="L47" i="9"/>
  <c r="J47" i="9"/>
  <c r="N46" i="9"/>
  <c r="M46" i="9"/>
  <c r="L46" i="9"/>
  <c r="J46" i="9"/>
  <c r="N45" i="9"/>
  <c r="L45" i="9"/>
  <c r="J45" i="9"/>
  <c r="N44" i="9"/>
  <c r="M44" i="9"/>
  <c r="L44" i="9"/>
  <c r="J44" i="9"/>
  <c r="N43" i="9"/>
  <c r="M43" i="9"/>
  <c r="L43" i="9"/>
  <c r="J43" i="9"/>
  <c r="N42" i="9"/>
  <c r="M42" i="9"/>
  <c r="L42" i="9"/>
  <c r="J42" i="9"/>
  <c r="N41" i="9"/>
  <c r="M41" i="9"/>
  <c r="L41" i="9"/>
  <c r="J41" i="9"/>
  <c r="N40" i="9"/>
  <c r="M40" i="9"/>
  <c r="L40" i="9"/>
  <c r="J40" i="9"/>
  <c r="N39" i="9"/>
  <c r="M39" i="9"/>
  <c r="L39" i="9"/>
  <c r="J39" i="9"/>
  <c r="N38" i="9"/>
  <c r="M38" i="9"/>
  <c r="L38" i="9"/>
  <c r="J38" i="9"/>
  <c r="N37" i="9"/>
  <c r="M37" i="9"/>
  <c r="L37" i="9"/>
  <c r="J37" i="9"/>
  <c r="N36" i="9"/>
  <c r="M36" i="9"/>
  <c r="L36" i="9"/>
  <c r="J36" i="9"/>
  <c r="N35" i="9"/>
  <c r="M35" i="9"/>
  <c r="L35" i="9"/>
  <c r="J35" i="9"/>
  <c r="N34" i="9"/>
  <c r="M34" i="9"/>
  <c r="L34" i="9"/>
  <c r="J34" i="9"/>
  <c r="N33" i="9"/>
  <c r="M33" i="9"/>
  <c r="L33" i="9"/>
  <c r="J33" i="9"/>
  <c r="N32" i="9"/>
  <c r="M32" i="9"/>
  <c r="L32" i="9"/>
  <c r="J32" i="9"/>
  <c r="N31" i="9"/>
  <c r="M31" i="9"/>
  <c r="L31" i="9"/>
  <c r="J31" i="9"/>
  <c r="N30" i="9"/>
  <c r="M30" i="9"/>
  <c r="L30" i="9"/>
  <c r="J30" i="9"/>
  <c r="N29" i="9"/>
  <c r="M29" i="9"/>
  <c r="L29" i="9"/>
  <c r="J29" i="9"/>
  <c r="N28" i="9"/>
  <c r="M28" i="9"/>
  <c r="L28" i="9"/>
  <c r="J28" i="9"/>
  <c r="M27" i="9"/>
  <c r="L27" i="9"/>
  <c r="J27" i="9"/>
  <c r="N26" i="9"/>
  <c r="M26" i="9"/>
  <c r="L26" i="9"/>
  <c r="J26" i="9"/>
  <c r="N25" i="9"/>
  <c r="M25" i="9"/>
  <c r="L25" i="9"/>
  <c r="J25" i="9"/>
  <c r="N24" i="9"/>
  <c r="M24" i="9"/>
  <c r="L24" i="9"/>
  <c r="J24" i="9"/>
  <c r="M23" i="9"/>
  <c r="L23" i="9"/>
  <c r="J23" i="9"/>
  <c r="N22" i="9"/>
  <c r="L22" i="9"/>
  <c r="J22" i="9"/>
  <c r="N21" i="9"/>
  <c r="L21" i="9"/>
  <c r="J21" i="9"/>
  <c r="N20" i="9"/>
  <c r="M20" i="9"/>
  <c r="L20" i="9"/>
  <c r="J20" i="9"/>
  <c r="N19" i="9"/>
  <c r="L19" i="9"/>
  <c r="J19" i="9"/>
  <c r="N18" i="9"/>
  <c r="L18" i="9"/>
  <c r="J18" i="9"/>
  <c r="N17" i="9"/>
  <c r="M17" i="9"/>
  <c r="L17" i="9"/>
  <c r="J17" i="9"/>
  <c r="N16" i="9"/>
  <c r="M16" i="9"/>
  <c r="L16" i="9"/>
  <c r="J16" i="9"/>
  <c r="N15" i="9"/>
  <c r="M15" i="9"/>
  <c r="L15" i="9"/>
  <c r="J15" i="9"/>
  <c r="M14" i="9"/>
  <c r="L14" i="9"/>
  <c r="J14" i="9"/>
  <c r="M13" i="9"/>
  <c r="L13" i="9"/>
  <c r="J13" i="9"/>
  <c r="N12" i="9"/>
  <c r="M12" i="9"/>
  <c r="L12" i="9"/>
  <c r="J12" i="9"/>
  <c r="N11" i="9"/>
  <c r="M11" i="9"/>
  <c r="L11" i="9"/>
  <c r="J11" i="9"/>
  <c r="N10" i="9"/>
  <c r="M10" i="9"/>
  <c r="L10" i="9"/>
  <c r="J10" i="9"/>
  <c r="N9" i="9"/>
  <c r="M9" i="9"/>
  <c r="L9" i="9"/>
  <c r="J9" i="9"/>
  <c r="N8" i="9"/>
  <c r="M8" i="9"/>
  <c r="L8" i="9"/>
  <c r="J8" i="9"/>
  <c r="N7" i="9"/>
  <c r="M7" i="9"/>
  <c r="L7" i="9"/>
  <c r="J7" i="9"/>
  <c r="N6" i="9"/>
  <c r="M6" i="9"/>
  <c r="L6" i="9"/>
  <c r="J6" i="9"/>
  <c r="M5" i="9"/>
  <c r="L5" i="9"/>
  <c r="J5" i="9"/>
  <c r="N4" i="9"/>
  <c r="M4" i="9"/>
  <c r="L4" i="9"/>
  <c r="J4" i="9"/>
  <c r="Q57" i="4"/>
  <c r="R53" i="4"/>
  <c r="Q53" i="4"/>
  <c r="P53" i="4"/>
  <c r="N53" i="4"/>
  <c r="Q61" i="4"/>
  <c r="P61" i="4"/>
  <c r="N61" i="4"/>
  <c r="N60" i="4"/>
  <c r="Q60" i="4"/>
  <c r="P60" i="4"/>
  <c r="R51" i="4"/>
  <c r="Q52" i="4"/>
  <c r="Q50" i="4"/>
  <c r="N59" i="4"/>
  <c r="Q59" i="4"/>
  <c r="P59" i="4"/>
  <c r="N56" i="4"/>
  <c r="Q56" i="4"/>
  <c r="P56" i="4"/>
  <c r="N55" i="4"/>
  <c r="Q55" i="4"/>
  <c r="N54" i="4"/>
  <c r="Q54" i="4"/>
  <c r="P55" i="4"/>
  <c r="P54" i="4"/>
  <c r="N72" i="9"/>
  <c r="M72" i="9"/>
  <c r="L72" i="9"/>
  <c r="J72" i="9"/>
  <c r="N89" i="9"/>
  <c r="N90" i="9"/>
  <c r="N91" i="9"/>
  <c r="M85" i="9"/>
  <c r="M86" i="9"/>
  <c r="M87" i="9"/>
  <c r="M88" i="9"/>
  <c r="M89" i="9"/>
  <c r="M90" i="9"/>
  <c r="M91" i="9"/>
  <c r="M92" i="9"/>
  <c r="M96" i="9"/>
  <c r="M97" i="9"/>
  <c r="M94" i="9"/>
  <c r="M101" i="9"/>
  <c r="M102" i="9"/>
  <c r="M100" i="9"/>
  <c r="M109" i="9"/>
  <c r="M95" i="9"/>
  <c r="M116" i="9"/>
  <c r="M117" i="9"/>
  <c r="M118" i="9"/>
  <c r="M120" i="9"/>
  <c r="M121" i="9"/>
  <c r="M77" i="9"/>
  <c r="M78" i="9"/>
  <c r="M79" i="9"/>
  <c r="M80" i="9"/>
  <c r="M81" i="9"/>
  <c r="M82" i="9"/>
  <c r="M83" i="9"/>
  <c r="M84" i="9"/>
  <c r="N82" i="9"/>
  <c r="L82" i="9"/>
  <c r="J82" i="9"/>
  <c r="L89" i="9"/>
  <c r="L90" i="9"/>
  <c r="L91" i="9"/>
  <c r="L92" i="9"/>
  <c r="L96" i="9"/>
  <c r="L97" i="9"/>
  <c r="L94" i="9"/>
  <c r="L100" i="9"/>
  <c r="L109" i="9"/>
  <c r="L95" i="9"/>
  <c r="L116" i="9"/>
  <c r="L117" i="9"/>
  <c r="L118" i="9"/>
  <c r="L120" i="9"/>
  <c r="L121" i="9"/>
  <c r="L122" i="9"/>
  <c r="L76" i="9"/>
  <c r="L77" i="9"/>
  <c r="L78" i="9"/>
  <c r="L79" i="9"/>
  <c r="L80" i="9"/>
  <c r="L81" i="9"/>
  <c r="L83" i="9"/>
  <c r="L84" i="9"/>
  <c r="L85" i="9"/>
  <c r="L86" i="9"/>
  <c r="L87" i="9"/>
  <c r="L88" i="9"/>
  <c r="M68" i="9"/>
  <c r="M69" i="9"/>
  <c r="M70" i="9"/>
  <c r="M71" i="9"/>
  <c r="M73" i="9"/>
  <c r="M74" i="9"/>
  <c r="M75" i="9"/>
  <c r="M76" i="9"/>
  <c r="L68" i="9"/>
  <c r="L69" i="9"/>
  <c r="L70" i="9"/>
  <c r="L71" i="9"/>
  <c r="L73" i="9"/>
  <c r="L74" i="9"/>
  <c r="L75" i="9"/>
  <c r="J68" i="9"/>
  <c r="J69" i="9"/>
  <c r="J70" i="9"/>
  <c r="J71" i="9"/>
  <c r="J73" i="9"/>
  <c r="J74" i="9"/>
  <c r="J75" i="9"/>
  <c r="J76" i="9"/>
  <c r="J77" i="9"/>
  <c r="J78" i="9"/>
  <c r="J79" i="9"/>
  <c r="J80" i="9"/>
  <c r="J81" i="9"/>
  <c r="J83" i="9"/>
  <c r="J84" i="9"/>
  <c r="J85" i="9"/>
  <c r="J86" i="9"/>
  <c r="J87" i="9"/>
  <c r="J88" i="9"/>
  <c r="J89" i="9"/>
  <c r="J90" i="9"/>
  <c r="J91" i="9"/>
  <c r="J92" i="9"/>
  <c r="J96" i="9"/>
  <c r="J97" i="9"/>
  <c r="J94" i="9"/>
  <c r="J101" i="9"/>
  <c r="J102" i="9"/>
  <c r="J100" i="9"/>
  <c r="J109" i="9"/>
  <c r="J95" i="9"/>
  <c r="J116" i="9"/>
  <c r="J117" i="9"/>
  <c r="J118" i="9"/>
  <c r="J120" i="9"/>
  <c r="J121" i="9"/>
  <c r="J122" i="9"/>
  <c r="J124" i="9"/>
  <c r="N68" i="9"/>
  <c r="N69" i="9"/>
  <c r="N70" i="9"/>
  <c r="N71" i="9"/>
  <c r="N73" i="9"/>
  <c r="N74" i="9"/>
  <c r="N75" i="9"/>
  <c r="N76" i="9"/>
  <c r="N77" i="9"/>
  <c r="N78" i="9"/>
  <c r="N79" i="9"/>
  <c r="N80" i="9"/>
  <c r="N81" i="9"/>
  <c r="N83" i="9"/>
  <c r="N84" i="9"/>
  <c r="N85" i="9"/>
  <c r="N86" i="9"/>
  <c r="N87" i="9"/>
  <c r="N88" i="9"/>
  <c r="N92" i="9"/>
  <c r="N96" i="9"/>
  <c r="N97" i="9"/>
  <c r="N94" i="9"/>
  <c r="N101" i="9"/>
  <c r="N102" i="9"/>
  <c r="N100" i="9"/>
  <c r="N109" i="9"/>
  <c r="N95" i="9"/>
  <c r="N116" i="9"/>
  <c r="N117" i="9"/>
  <c r="N118" i="9"/>
  <c r="N120" i="9"/>
  <c r="N121" i="9"/>
  <c r="N122" i="9"/>
  <c r="P1" i="9"/>
  <c r="B2" i="6"/>
  <c r="O1" i="7"/>
  <c r="O1" i="6"/>
  <c r="R74" i="4"/>
  <c r="Q74" i="4"/>
  <c r="P74" i="4"/>
  <c r="N74" i="4"/>
  <c r="R73" i="4"/>
  <c r="Q73" i="4"/>
  <c r="P73" i="4"/>
  <c r="N73" i="4"/>
  <c r="R72" i="4"/>
  <c r="Q72" i="4"/>
  <c r="P72" i="4"/>
  <c r="N72" i="4"/>
  <c r="R71" i="4"/>
  <c r="Q71" i="4"/>
  <c r="P71" i="4"/>
  <c r="N71" i="4"/>
  <c r="R70" i="4"/>
  <c r="Q70" i="4"/>
  <c r="P70" i="4"/>
  <c r="N70" i="4"/>
  <c r="R69" i="4"/>
  <c r="Q69" i="4"/>
  <c r="P69" i="4"/>
  <c r="N69" i="4"/>
  <c r="R68" i="4"/>
  <c r="Q68" i="4"/>
  <c r="P68" i="4"/>
  <c r="N68" i="4"/>
  <c r="R67" i="4"/>
  <c r="Q67" i="4"/>
  <c r="P67" i="4"/>
  <c r="N67" i="4"/>
  <c r="R66" i="4"/>
  <c r="Q66" i="4"/>
  <c r="P66" i="4"/>
  <c r="N66" i="4"/>
  <c r="R65" i="4"/>
  <c r="Q65" i="4"/>
  <c r="P65" i="4"/>
  <c r="N65" i="4"/>
  <c r="R63" i="4"/>
  <c r="P63" i="4"/>
  <c r="N63" i="4"/>
  <c r="R62" i="4"/>
  <c r="Q62" i="4"/>
  <c r="P62" i="4"/>
  <c r="N62" i="4"/>
  <c r="R58" i="4"/>
  <c r="Q58" i="4"/>
  <c r="P58" i="4"/>
  <c r="N58" i="4"/>
  <c r="Q51" i="4"/>
  <c r="P51" i="4"/>
  <c r="N51" i="4"/>
  <c r="Q49" i="4"/>
  <c r="P49" i="4"/>
  <c r="N49" i="4"/>
  <c r="R48" i="4"/>
  <c r="Q48" i="4"/>
  <c r="P48" i="4"/>
  <c r="N48" i="4"/>
  <c r="R47" i="4"/>
  <c r="Q47" i="4"/>
  <c r="P47" i="4"/>
  <c r="N47" i="4"/>
  <c r="R46" i="4"/>
  <c r="Q46" i="4"/>
  <c r="P46" i="4"/>
  <c r="N46" i="4"/>
  <c r="R45" i="4"/>
  <c r="Q45" i="4"/>
  <c r="P45" i="4"/>
  <c r="N45" i="4"/>
  <c r="R43" i="4"/>
  <c r="Q43" i="4"/>
  <c r="P43" i="4"/>
  <c r="N43" i="4"/>
  <c r="R42" i="4"/>
  <c r="Q42" i="4"/>
  <c r="P42" i="4"/>
  <c r="N42" i="4"/>
  <c r="R41" i="4"/>
  <c r="Q41" i="4"/>
  <c r="P41" i="4"/>
  <c r="N41" i="4"/>
  <c r="R40" i="4"/>
  <c r="Q40" i="4"/>
  <c r="P40" i="4"/>
  <c r="N40" i="4"/>
  <c r="R39" i="4"/>
  <c r="Q39" i="4"/>
  <c r="P39" i="4"/>
  <c r="N39" i="4"/>
  <c r="R38" i="4"/>
  <c r="Q38" i="4"/>
  <c r="P38" i="4"/>
  <c r="N38" i="4"/>
  <c r="R37" i="4"/>
  <c r="Q37" i="4"/>
  <c r="P37" i="4"/>
  <c r="N37" i="4"/>
  <c r="R36" i="4"/>
  <c r="Q36" i="4"/>
  <c r="P36" i="4"/>
  <c r="N36" i="4"/>
  <c r="R35" i="4"/>
  <c r="Q35" i="4"/>
  <c r="P35" i="4"/>
  <c r="N35" i="4"/>
  <c r="R34" i="4"/>
  <c r="P34" i="4"/>
  <c r="M34" i="4"/>
  <c r="N34" i="4" s="1"/>
  <c r="R33" i="4"/>
  <c r="Q33" i="4"/>
  <c r="P33" i="4"/>
  <c r="N33" i="4"/>
  <c r="R32" i="4"/>
  <c r="Q32" i="4"/>
  <c r="P32" i="4"/>
  <c r="N32" i="4"/>
  <c r="R31" i="4"/>
  <c r="Q31" i="4"/>
  <c r="P31" i="4"/>
  <c r="N31" i="4"/>
  <c r="R30" i="4"/>
  <c r="Q30" i="4"/>
  <c r="P30" i="4"/>
  <c r="N30" i="4"/>
  <c r="R29" i="4"/>
  <c r="Q29" i="4"/>
  <c r="P29" i="4"/>
  <c r="N29" i="4"/>
  <c r="R28" i="4"/>
  <c r="Q28" i="4"/>
  <c r="P28" i="4"/>
  <c r="N28" i="4"/>
  <c r="Q27" i="4"/>
  <c r="P27" i="4"/>
  <c r="N27" i="4"/>
  <c r="R26" i="4"/>
  <c r="Q26" i="4"/>
  <c r="P26" i="4"/>
  <c r="N26" i="4"/>
  <c r="R25" i="4"/>
  <c r="Q25" i="4"/>
  <c r="P25" i="4"/>
  <c r="N25" i="4"/>
  <c r="R24" i="4"/>
  <c r="Q24" i="4"/>
  <c r="P24" i="4"/>
  <c r="N24" i="4"/>
  <c r="R23" i="4"/>
  <c r="Q23" i="4"/>
  <c r="P23" i="4"/>
  <c r="N23" i="4"/>
  <c r="Q22" i="4"/>
  <c r="P22" i="4"/>
  <c r="N22" i="4"/>
  <c r="R21" i="4"/>
  <c r="Q21" i="4"/>
  <c r="P21" i="4"/>
  <c r="N21" i="4"/>
  <c r="R20" i="4"/>
  <c r="Q20" i="4"/>
  <c r="P20" i="4"/>
  <c r="N20" i="4"/>
  <c r="R19" i="4"/>
  <c r="Q19" i="4"/>
  <c r="P19" i="4"/>
  <c r="N19" i="4"/>
  <c r="R18" i="4"/>
  <c r="Q18" i="4"/>
  <c r="P18" i="4"/>
  <c r="N18" i="4"/>
  <c r="R17" i="4"/>
  <c r="Q17" i="4"/>
  <c r="P17" i="4"/>
  <c r="N17" i="4"/>
  <c r="R16" i="4"/>
  <c r="Q16" i="4"/>
  <c r="P16" i="4"/>
  <c r="N16" i="4"/>
  <c r="R15" i="4"/>
  <c r="Q15" i="4"/>
  <c r="P15" i="4"/>
  <c r="N15" i="4"/>
  <c r="R14" i="4"/>
  <c r="Q14" i="4"/>
  <c r="P14" i="4"/>
  <c r="N14" i="4"/>
  <c r="R13" i="4"/>
  <c r="Q13" i="4"/>
  <c r="P13" i="4"/>
  <c r="N13" i="4"/>
  <c r="R12" i="4"/>
  <c r="Q12" i="4"/>
  <c r="P12" i="4"/>
  <c r="N12" i="4"/>
  <c r="R11" i="4"/>
  <c r="Q11" i="4"/>
  <c r="P11" i="4"/>
  <c r="N11" i="4"/>
  <c r="R10" i="4"/>
  <c r="Q10" i="4"/>
  <c r="P10" i="4"/>
  <c r="N10" i="4"/>
  <c r="R9" i="4"/>
  <c r="Q9" i="4"/>
  <c r="P9" i="4"/>
  <c r="N9" i="4"/>
  <c r="R8" i="4"/>
  <c r="Q8" i="4"/>
  <c r="P8" i="4"/>
  <c r="N8" i="4"/>
  <c r="R7" i="4"/>
  <c r="Q7" i="4"/>
  <c r="P7" i="4"/>
  <c r="N7" i="4"/>
  <c r="R6" i="4"/>
  <c r="Q6" i="4"/>
  <c r="P6" i="4"/>
  <c r="N6" i="4"/>
  <c r="R5" i="4"/>
  <c r="Q5" i="4"/>
  <c r="P5" i="4"/>
  <c r="N5" i="4"/>
  <c r="A1" i="4"/>
  <c r="Q72" i="3"/>
  <c r="Q66" i="3"/>
  <c r="Q65" i="3"/>
  <c r="Q64" i="3"/>
  <c r="Q62" i="3"/>
  <c r="Q61" i="3"/>
  <c r="Q60" i="3"/>
  <c r="Q59" i="3"/>
  <c r="Q58" i="3"/>
  <c r="Q57" i="3"/>
  <c r="Q56" i="3"/>
  <c r="Q55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L22" i="3"/>
  <c r="Q22" i="3" s="1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C2" i="3"/>
  <c r="B2" i="1"/>
  <c r="N1" i="1"/>
  <c r="Q3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61</author>
  </authors>
  <commentList>
    <comment ref="F74" authorId="0" shapeId="0" xr:uid="{3E920679-175E-4C99-B15A-5EE45AE3DEA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有限責任事業組合　いでは堂
〒997-0826
山形県鶴岡市美原町2-27-B308
TEL・FAX:0235-24-8387
担当：佐藤 &lt;t.sato@idehado.co.jp&gt;
</t>
        </r>
      </text>
    </comment>
    <comment ref="F85" authorId="0" shapeId="0" xr:uid="{F938985D-865D-4D7E-B9AC-2E998781A91B}">
      <text>
        <r>
          <rPr>
            <b/>
            <sz val="9"/>
            <color indexed="81"/>
            <rFont val="MS P ゴシック"/>
            <family val="3"/>
            <charset val="128"/>
          </rPr>
          <t>宮澤　朋子 &lt;miya@umareru.jp&gt;
155-0033
東京都世田谷区代田2-9-14 3F
携帯090-3231-7125</t>
        </r>
      </text>
    </comment>
    <comment ref="F91" authorId="0" shapeId="0" xr:uid="{00832027-9C74-41D4-BC2D-494E18C676D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林　佳代子
武蔵野エンタテインメント株式会社
160-0022 東京都新宿区新宿3-36-6
Email: k_hayashi@musashino-k.co.jp
Mobile: 080-3015-9936
Tel: 03-3352-0052  Fax: 03-3356-4954
</t>
        </r>
      </text>
    </comment>
    <comment ref="F115" authorId="0" shapeId="0" xr:uid="{A61C878D-C570-43D6-99D4-C0389F5D1D8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Sundy Inc.
池田将 / Sho Ikeda
090-9670-1734
shoikeda@sundy.co.jp
〒160-0022　
東京都新宿区新宿1-19-10 サンモール第3マンション301
Tel: 03-6380-5461 / Fax: 03-6380-4461
http://www.sundy.co.jp/
</t>
        </r>
      </text>
    </comment>
    <comment ref="F116" authorId="0" shapeId="0" xr:uid="{806C2716-CC66-4095-A98A-D6474A973D7D}">
      <text>
        <r>
          <rPr>
            <b/>
            <sz val="9"/>
            <color indexed="81"/>
            <rFont val="MS P ゴシック"/>
            <family val="3"/>
            <charset val="128"/>
          </rPr>
          <t>株式会社ぶんぶんフィルムズ
Email：info@kamanaka.com
電話：03-6379-3938　
FAX：03-6379-3928</t>
        </r>
      </text>
    </comment>
    <comment ref="F125" authorId="0" shapeId="0" xr:uid="{B1A95DCC-DDFD-4009-97D5-6CD89B915C69}">
      <text>
        <r>
          <rPr>
            <b/>
            <sz val="9"/>
            <color indexed="81"/>
            <rFont val="MS P ゴシック"/>
            <family val="3"/>
            <charset val="128"/>
          </rPr>
          <t>株式会社フューチャーコミックス
〒106-6224　
東京都港区六本木3-2-1　
住友不動産六本木グランドタワー24階
営業部
沢田国大 (Kunihiro Sawada)
http://www.futurecomics.com/
代表：03-5797-8930
直通：070-3862-5080
FAX：03-5797-8925</t>
        </r>
      </text>
    </comment>
    <comment ref="L131" authorId="0" shapeId="0" xr:uid="{46F819EA-1135-4FCE-A99D-BE43F71FA31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ツインより返金分
</t>
        </r>
      </text>
    </comment>
    <comment ref="F152" authorId="0" shapeId="0" xr:uid="{E797A45F-5A01-416C-8EC3-950200A336AB}">
      <text>
        <r>
          <rPr>
            <b/>
            <sz val="9"/>
            <color indexed="81"/>
            <rFont val="MS P ゴシック"/>
            <family val="3"/>
            <charset val="128"/>
          </rPr>
          <t>営業はポレポレの石川さん</t>
        </r>
      </text>
    </comment>
    <comment ref="L186" authorId="0" shapeId="0" xr:uid="{7EF70624-B358-48AF-AF90-74458490858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映画料：30%
</t>
        </r>
      </text>
    </comment>
    <comment ref="N269" authorId="0" shapeId="0" xr:uid="{E5AA0472-9180-43E1-B606-BDA0E481FEF7}">
      <text>
        <r>
          <rPr>
            <b/>
            <sz val="9"/>
            <color indexed="81"/>
            <rFont val="MS P ゴシック"/>
            <family val="3"/>
            <charset val="128"/>
          </rPr>
          <t>吹替版:156,300円
字幕版:83,600円</t>
        </r>
      </text>
    </comment>
    <comment ref="N270" authorId="0" shapeId="0" xr:uid="{249E28DC-AC2F-451B-A7CC-02FF62B2BECA}">
      <text>
        <r>
          <rPr>
            <b/>
            <sz val="9"/>
            <color indexed="81"/>
            <rFont val="MS P ゴシック"/>
            <family val="3"/>
            <charset val="128"/>
          </rPr>
          <t>吹替版:75,200円
字幕版:74,900円</t>
        </r>
      </text>
    </comment>
    <comment ref="N276" authorId="0" shapeId="0" xr:uid="{5094B8BF-739A-42C5-99F7-2FBBD16103FA}">
      <text>
        <r>
          <rPr>
            <b/>
            <sz val="9"/>
            <color indexed="81"/>
            <rFont val="MS P ゴシック"/>
            <family val="3"/>
            <charset val="128"/>
          </rPr>
          <t>吹替版:78,100円
字幕版:65,000円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kamiy</author>
    <author>61</author>
    <author>映像機器システム社</author>
  </authors>
  <commentList>
    <comment ref="P91" authorId="0" shapeId="0" xr:uid="{D2818C8C-B5E7-4F99-9DB3-420F865F8B1C}">
      <text>
        <r>
          <rPr>
            <b/>
            <sz val="9"/>
            <color indexed="81"/>
            <rFont val="MS P ゴシック"/>
            <family val="3"/>
            <charset val="128"/>
          </rPr>
          <t>kamiy:</t>
        </r>
        <r>
          <rPr>
            <sz val="9"/>
            <color indexed="81"/>
            <rFont val="MS P ゴシック"/>
            <family val="3"/>
            <charset val="128"/>
          </rPr>
          <t xml:space="preserve">
1冊しか売れていないため「請求しないので送料にしてください」とのこと</t>
        </r>
      </text>
    </comment>
    <comment ref="F142" authorId="1" shapeId="0" xr:uid="{E75E09F3-CA3E-415D-8D7D-0895ED19CA1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有限責任事業組合　いでは堂
〒997-0826
山形県鶴岡市美原町2-27-B308
TEL・FAX:0235-24-8387
担当：佐藤 &lt;t.sato@idehado.co.jp&gt;
</t>
        </r>
      </text>
    </comment>
    <comment ref="F143" authorId="1" shapeId="0" xr:uid="{77844C84-C6A4-447B-823B-B97AAABA94A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有限責任事業組合　いでは堂
〒997-0826
山形県鶴岡市美原町2-27-B308
TEL・FAX:0235-24-8387
担当：佐藤 &lt;t.sato@idehado.co.jp&gt;
</t>
        </r>
      </text>
    </comment>
    <comment ref="F154" authorId="1" shapeId="0" xr:uid="{191A576E-F2B2-4E89-8C9E-E33393690360}">
      <text>
        <r>
          <rPr>
            <b/>
            <sz val="9"/>
            <color indexed="81"/>
            <rFont val="MS P ゴシック"/>
            <family val="3"/>
            <charset val="128"/>
          </rPr>
          <t>株式会社アーク・フィルムズ
相川　智
〒107-0052東京都港区赤坂2-17-55　プライム赤坂109号
TEL:  03-6277-7263     FAX: 03-6277-7264
Mobile:  090-1761-9861
E-Mail:  aikawa@arc-films.co.jp    s-aikawa@hotmail.co.jp  
http://arc-films.co.jp/</t>
        </r>
      </text>
    </comment>
    <comment ref="F164" authorId="1" shapeId="0" xr:uid="{3141A013-A504-4175-BE18-B4E020E89DD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Sundy Inc.
池田将 / Sho Ikeda
090-9670-1734
shoikeda@sundy.co.jp
〒160-0022　
東京都新宿区新宿1-19-10 サンモール第3マンション301
Tel: 03-6380-5461 / Fax: 03-6380-4461
http://www.sundy.co.jp/
</t>
        </r>
      </text>
    </comment>
    <comment ref="F165" authorId="1" shapeId="0" xr:uid="{C846C2DE-E0D5-4CD8-84CF-911E0A9E9976}">
      <text>
        <r>
          <rPr>
            <b/>
            <sz val="9"/>
            <color indexed="81"/>
            <rFont val="MS P ゴシック"/>
            <family val="3"/>
            <charset val="128"/>
          </rPr>
          <t>株式会社ぶんぶんフィルムズ
Email：info@kamanaka.com
電話：03-6379-3938　
FAX：03-6379-3928</t>
        </r>
      </text>
    </comment>
    <comment ref="F172" authorId="1" shapeId="0" xr:uid="{863EB13D-0873-425C-BF7B-4AB9BEA40F6A}">
      <text>
        <r>
          <rPr>
            <b/>
            <sz val="9"/>
            <color indexed="81"/>
            <rFont val="MS P ゴシック"/>
            <family val="3"/>
            <charset val="128"/>
          </rPr>
          <t>株式会社フューチャーコミックス
〒106-6224　
東京都港区六本木3-2-1　
住友不動産六本木グランドタワー24階
営業部
沢田国大 (Kunihiro Sawada)
http://www.futurecomics.com/
代表：03-5797-8930
直通：070-3862-5080
FAX：03-5797-8925</t>
        </r>
      </text>
    </comment>
    <comment ref="F203" authorId="1" shapeId="0" xr:uid="{B803BE79-8519-49AA-8E25-6AE9BCBAF2DF}">
      <text>
        <r>
          <rPr>
            <b/>
            <sz val="9"/>
            <color indexed="81"/>
            <rFont val="MS P ゴシック"/>
            <family val="3"/>
            <charset val="128"/>
          </rPr>
          <t>営業はポレポレの石川さん</t>
        </r>
      </text>
    </comment>
    <comment ref="O234" authorId="2" shapeId="0" xr:uid="{66054E58-5CAE-48AF-A11C-18DFB33CD06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10月販売分（48冊￥38400）のみ
11月分は、12月末になる予定
</t>
        </r>
      </text>
    </comment>
    <comment ref="K283" authorId="2" shapeId="0" xr:uid="{D93A4C86-5F9B-4DAA-AECC-6EF58C9E6055}">
      <text>
        <r>
          <rPr>
            <b/>
            <sz val="9"/>
            <color indexed="81"/>
            <rFont val="MS P ゴシック"/>
            <family val="3"/>
            <charset val="128"/>
          </rPr>
          <t>11月販売分のみ。
12月分はまだ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61</author>
    <author>映像機器システム社</author>
  </authors>
  <commentList>
    <comment ref="F81" authorId="0" shapeId="0" xr:uid="{EA3131A8-8B50-4871-A87D-6C13622FBE2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有限責任事業組合　いでは堂
〒997-0826
山形県鶴岡市美原町2-27-B308
TEL・FAX:0235-24-8387
担当：佐藤 &lt;t.sato@idehado.co.jp&gt;
</t>
        </r>
      </text>
    </comment>
    <comment ref="F82" authorId="0" shapeId="0" xr:uid="{6CF8E097-CF96-43C5-9800-04EA1CC59F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有限責任事業組合　いでは堂
〒997-0826
山形県鶴岡市美原町2-27-B308
TEL・FAX:0235-24-8387
担当：佐藤 &lt;t.sato@idehado.co.jp&gt;
</t>
        </r>
      </text>
    </comment>
    <comment ref="F94" authorId="0" shapeId="0" xr:uid="{0FFC170C-C7C9-4D00-B969-60F67B6014BE}">
      <text>
        <r>
          <rPr>
            <b/>
            <sz val="9"/>
            <color indexed="81"/>
            <rFont val="MS P ゴシック"/>
            <family val="3"/>
            <charset val="128"/>
          </rPr>
          <t>株式会社アーク・フィルムズ
相川　智
〒107-0052東京都港区赤坂2-17-55　プライム赤坂109号
TEL:  03-6277-7263     FAX: 03-6277-7264
Mobile:  090-1761-9861
E-Mail:  aikawa@arc-films.co.jp    s-aikawa@hotmail.co.jp  
http://arc-films.co.jp/</t>
        </r>
      </text>
    </comment>
    <comment ref="F104" authorId="0" shapeId="0" xr:uid="{08E29989-D063-42F3-ACEF-488F55F6255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Sundy Inc.
池田将 / Sho Ikeda
090-9670-1734
shoikeda@sundy.co.jp
〒160-0022　
東京都新宿区新宿1-19-10 サンモール第3マンション301
Tel: 03-6380-5461 / Fax: 03-6380-4461
http://www.sundy.co.jp/
</t>
        </r>
      </text>
    </comment>
    <comment ref="F105" authorId="0" shapeId="0" xr:uid="{27FB24AC-107A-4C11-8FB8-860952BEC818}">
      <text>
        <r>
          <rPr>
            <b/>
            <sz val="9"/>
            <color indexed="81"/>
            <rFont val="MS P ゴシック"/>
            <family val="3"/>
            <charset val="128"/>
          </rPr>
          <t>株式会社ぶんぶんフィルムズ
Email：info@kamanaka.com
電話：03-6379-3938　
FAX：03-6379-3928</t>
        </r>
      </text>
    </comment>
    <comment ref="F112" authorId="0" shapeId="0" xr:uid="{222DDC66-3174-4AA9-B8CB-4F4A57CC5729}">
      <text>
        <r>
          <rPr>
            <b/>
            <sz val="9"/>
            <color indexed="81"/>
            <rFont val="MS P ゴシック"/>
            <family val="3"/>
            <charset val="128"/>
          </rPr>
          <t>株式会社フューチャーコミックス
〒106-6224　
東京都港区六本木3-2-1　
住友不動産六本木グランドタワー24階
営業部
沢田国大 (Kunihiro Sawada)
http://www.futurecomics.com/
代表：03-5797-8930
直通：070-3862-5080
FAX：03-5797-8925</t>
        </r>
      </text>
    </comment>
    <comment ref="F143" authorId="0" shapeId="0" xr:uid="{E9AF902B-CD50-4F75-9CF8-14717F32F735}">
      <text>
        <r>
          <rPr>
            <b/>
            <sz val="9"/>
            <color indexed="81"/>
            <rFont val="MS P ゴシック"/>
            <family val="3"/>
            <charset val="128"/>
          </rPr>
          <t>営業はポレポレの石川さん</t>
        </r>
      </text>
    </comment>
    <comment ref="O210" authorId="1" shapeId="0" xr:uid="{6F1887B2-63A1-4363-9D9E-BCB835C06FA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10月販売分（48冊￥38400）のみ
11月分は、12月末になる予定
</t>
        </r>
      </text>
    </comment>
    <comment ref="K259" authorId="1" shapeId="0" xr:uid="{25A3E63C-F8DA-4D83-B018-176ED1A9F30A}">
      <text>
        <r>
          <rPr>
            <b/>
            <sz val="9"/>
            <color indexed="81"/>
            <rFont val="MS P ゴシック"/>
            <family val="3"/>
            <charset val="128"/>
          </rPr>
          <t>11月販売分のみ。
12月分はまだ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23" authorId="0" shapeId="0" xr:uid="{00000000-0006-0000-0300-000001000000}">
      <text>
        <r>
          <rPr>
            <sz val="10"/>
            <color rgb="FF000000"/>
            <rFont val="Arial"/>
            <family val="2"/>
          </rPr>
          <t>1部不良品先方連絡済み
	-あつぎのえいがかんkiki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61</author>
  </authors>
  <commentList>
    <comment ref="F295" authorId="0" shapeId="0" xr:uid="{CBEA62CF-68B8-492F-9B66-81F874B94DC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有限責任事業組合　いでは堂
〒997-0826
山形県鶴岡市美原町2-27-B308
TEL・FAX:0235-24-8387
担当：佐藤 &lt;t.sato@idehado.co.jp&gt;
</t>
        </r>
      </text>
    </comment>
    <comment ref="F306" authorId="0" shapeId="0" xr:uid="{5E632808-492E-43A3-A4CF-E3D2DB4CC6D6}">
      <text>
        <r>
          <rPr>
            <b/>
            <sz val="9"/>
            <color indexed="81"/>
            <rFont val="MS P ゴシック"/>
            <family val="3"/>
            <charset val="128"/>
          </rPr>
          <t>宮澤　朋子 &lt;miya@umareru.jp&gt;
155-0033
東京都世田谷区代田2-9-14 3F
携帯090-3231-7125</t>
        </r>
      </text>
    </comment>
    <comment ref="F313" authorId="0" shapeId="0" xr:uid="{5FDE7D90-4ECF-4C0B-8A7F-1E2B60A611E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林　佳代子
武蔵野エンタテインメント株式会社
160-0022 東京都新宿区新宿3-36-6
Email: k_hayashi@musashino-k.co.jp
Mobile: 080-3015-9936
Tel: 03-3352-0052  Fax: 03-3356-4954
</t>
        </r>
      </text>
    </comment>
    <comment ref="F318" authorId="0" shapeId="0" xr:uid="{9CA0FE02-3B70-4B38-8024-A380556E598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増田英明 / 株式会社ラビットハウス
tel : 090-7710-9098 / 03-3527-3331 : 〒103-0006
東京都中央区日本橋富沢町10-16 MY ARK日本橋ビル802丸壱動画内
masuda@zounoie.com
</t>
        </r>
      </text>
    </comment>
    <comment ref="F321" authorId="0" shapeId="0" xr:uid="{0599C33A-E5A5-418B-A431-95BF5677BAB9}">
      <text>
        <r>
          <rPr>
            <b/>
            <sz val="9"/>
            <color indexed="81"/>
            <rFont val="MS P ゴシック"/>
            <family val="3"/>
            <charset val="128"/>
          </rPr>
          <t>株式会社アーク・フィルムズ
相川　智
〒107-0052東京都港区赤坂2-17-55　プライム赤坂109号
TEL:  03-6277-7263     FAX: 03-6277-7264
Mobile:  090-1761-9861
E-Mail:  aikawa@arc-films.co.jp    s-aikawa@hotmail.co.jp  
http://arc-films.co.jp/</t>
        </r>
      </text>
    </comment>
    <comment ref="F327" authorId="0" shapeId="0" xr:uid="{6C8764A8-1936-46DF-BE78-F9EB8C8BC8B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Sundy Inc.
池田将 / Sho Ikeda
090-9670-1734
shoikeda@sundy.co.jp
〒160-0022　
東京都新宿区新宿1-19-10 サンモール第3マンション301
Tel: 03-6380-5461 / Fax: 03-6380-4461
http://www.sundy.co.jp/
</t>
        </r>
      </text>
    </comment>
    <comment ref="F329" authorId="0" shapeId="0" xr:uid="{83E5A6BE-BA6B-46A0-BABE-0DB1EAD415CB}">
      <text>
        <r>
          <rPr>
            <b/>
            <sz val="9"/>
            <color indexed="81"/>
            <rFont val="MS P ゴシック"/>
            <family val="3"/>
            <charset val="128"/>
          </rPr>
          <t>株式会社ぶんぶんフィルムズ
Email：info@kamanaka.com
電話：03-6379-3938　
FAX：03-6379-3928</t>
        </r>
      </text>
    </comment>
    <comment ref="F346" authorId="0" shapeId="0" xr:uid="{6B8E3D63-27D8-4209-9906-C1115F6EF5A6}">
      <text>
        <r>
          <rPr>
            <b/>
            <sz val="9"/>
            <color indexed="81"/>
            <rFont val="MS P ゴシック"/>
            <family val="3"/>
            <charset val="128"/>
          </rPr>
          <t>株式会社フューチャーコミックス
〒106-6224　
東京都港区六本木3-2-1　
住友不動産六本木グランドタワー24階
営業部
沢田国大 (Kunihiro Sawada)
http://www.futurecomics.com/
代表：03-5797-8930
直通：070-3862-5080
FAX：03-5797-8925</t>
        </r>
      </text>
    </comment>
    <comment ref="E348" authorId="0" shapeId="0" xr:uid="{14782D26-2BAF-4E7F-A3FF-C08D2A46C884}">
      <text>
        <r>
          <rPr>
            <b/>
            <sz val="9"/>
            <color indexed="81"/>
            <rFont val="MS P ゴシック"/>
            <family val="3"/>
            <charset val="128"/>
          </rPr>
          <t>前売：2,400 円（税込）
当日：2,600 円（税込） 
※驚音、応援上映など特殊上映NG</t>
        </r>
      </text>
    </comment>
    <comment ref="F348" authorId="0" shapeId="0" xr:uid="{1CE2959B-E9C3-461F-93AF-67DC29F231F3}">
      <text>
        <r>
          <rPr>
            <b/>
            <sz val="9"/>
            <color indexed="81"/>
            <rFont val="MS P ゴシック"/>
            <family val="3"/>
            <charset val="128"/>
          </rPr>
          <t>担当者様
米澤朋子／ tomoko yonezawa &lt;yonezawa_@nifty.com&gt;
090-5406-7136</t>
        </r>
      </text>
    </comment>
  </commentList>
</comments>
</file>

<file path=xl/sharedStrings.xml><?xml version="1.0" encoding="utf-8"?>
<sst xmlns="http://schemas.openxmlformats.org/spreadsheetml/2006/main" count="8080" uniqueCount="1798">
  <si>
    <t>宣材管理表</t>
  </si>
  <si>
    <t>★上映作品リスト</t>
  </si>
  <si>
    <t>（驚音上映＝タイトル末に★印）</t>
  </si>
  <si>
    <t>税抜き</t>
  </si>
  <si>
    <t>（注意）驚音上映指定作品は必ずしも上映期間中すべての日曜日・火曜日の夜の回が驚音上映方式で上映するとは限りません。初週のみの場合もありますのでご注意下さい。</t>
  </si>
  <si>
    <t>開始日</t>
  </si>
  <si>
    <t>終了日</t>
  </si>
  <si>
    <t>料金</t>
  </si>
  <si>
    <t>タイトル</t>
  </si>
  <si>
    <t>配給</t>
  </si>
  <si>
    <t>契約条件</t>
  </si>
  <si>
    <t>上映時間</t>
  </si>
  <si>
    <t>作品数</t>
  </si>
  <si>
    <t>レイティング</t>
  </si>
  <si>
    <t>請求書</t>
  </si>
  <si>
    <t>支払済</t>
  </si>
  <si>
    <t>前売販売</t>
  </si>
  <si>
    <t>WEB解禁</t>
  </si>
  <si>
    <t>備考（イベント、入場者プレゼント等）</t>
  </si>
  <si>
    <t>新作</t>
  </si>
  <si>
    <t>禁じられた遊び デジタル・リマスター版</t>
  </si>
  <si>
    <t>パンドラ</t>
  </si>
  <si>
    <t>配給会社</t>
  </si>
  <si>
    <t>発注日</t>
  </si>
  <si>
    <t>納品日</t>
  </si>
  <si>
    <t>B1</t>
  </si>
  <si>
    <t>ー</t>
  </si>
  <si>
    <t>〇</t>
  </si>
  <si>
    <t>２月末</t>
  </si>
  <si>
    <t>＜世界映画遺産１＞</t>
  </si>
  <si>
    <t>通常</t>
  </si>
  <si>
    <t>バッド・ジーニアス 危険な天才たち</t>
  </si>
  <si>
    <t>マクザム、ザジフィルムズ</t>
  </si>
  <si>
    <t>PG12</t>
  </si>
  <si>
    <t>B2</t>
  </si>
  <si>
    <t>チラシ</t>
  </si>
  <si>
    <t>コメントチラシ</t>
  </si>
  <si>
    <t>判決、ふたつの希望</t>
  </si>
  <si>
    <t>ロングライド</t>
  </si>
  <si>
    <t>G</t>
  </si>
  <si>
    <t>＜リクエストセレクション１＞</t>
  </si>
  <si>
    <t>配送料</t>
  </si>
  <si>
    <t>合計</t>
  </si>
  <si>
    <t>備考</t>
  </si>
  <si>
    <t>枚数</t>
  </si>
  <si>
    <t>鈴木家の嘘</t>
  </si>
  <si>
    <t>ビターズ・エンド</t>
  </si>
  <si>
    <t>３月末</t>
  </si>
  <si>
    <t>12/15 監督・木竜さん舞台挨拶＆サイン会 オープニングセレモニー参加</t>
  </si>
  <si>
    <t>ムトゥ 踊るマハラジャ デジタル・リマスター版</t>
  </si>
  <si>
    <t>エデン</t>
  </si>
  <si>
    <t>上映中複数回イベント予定</t>
  </si>
  <si>
    <t>若おかみは小学生！</t>
  </si>
  <si>
    <t>GAGA</t>
  </si>
  <si>
    <t>12/15 監督・プロデューサー舞台挨拶</t>
  </si>
  <si>
    <t>単価</t>
  </si>
  <si>
    <t>日日是好日</t>
  </si>
  <si>
    <t>東京テアトル、ヨアケ</t>
  </si>
  <si>
    <t>1h40</t>
  </si>
  <si>
    <t>シンプルギフト～はじまりの歌声～</t>
  </si>
  <si>
    <t>ポルトレ</t>
  </si>
  <si>
    <t>５月末</t>
  </si>
  <si>
    <t>輝ける人生</t>
  </si>
  <si>
    <t>ニューセレクト</t>
  </si>
  <si>
    <t>×</t>
  </si>
  <si>
    <t>＜リクエストセレクション２＞</t>
  </si>
  <si>
    <t>2本</t>
  </si>
  <si>
    <t>ジュラシック・ワールド 炎の王国</t>
  </si>
  <si>
    <t>東宝東和</t>
  </si>
  <si>
    <t>１月末</t>
  </si>
  <si>
    <t>赤い雪</t>
  </si>
  <si>
    <t>アークエンタテインメント</t>
  </si>
  <si>
    <t>２本</t>
  </si>
  <si>
    <t>ミッション：インポッシブル フォールアウト</t>
  </si>
  <si>
    <t>イメージの本</t>
  </si>
  <si>
    <t>リージェンツ</t>
  </si>
  <si>
    <t>台北セブンラブ</t>
  </si>
  <si>
    <t>台湾映画社</t>
  </si>
  <si>
    <t>めんたいぴりり</t>
  </si>
  <si>
    <t>Katsu-do</t>
  </si>
  <si>
    <t>A GHOST STORY ア・ゴースト・ストーリー</t>
  </si>
  <si>
    <t>パルコ</t>
  </si>
  <si>
    <t>劇場版 トリニティセブン 天空図書館と真紅の魔王（★）</t>
  </si>
  <si>
    <t>エイベックス</t>
  </si>
  <si>
    <t>7/31済</t>
  </si>
  <si>
    <t>がんになる前に知っておくこと</t>
  </si>
  <si>
    <t>リガード</t>
  </si>
  <si>
    <t>私の少女時代</t>
  </si>
  <si>
    <t>ココロヲ動かす映画社〇</t>
  </si>
  <si>
    <t>チューリップ・フィーバー 肖像画に秘めた愛</t>
  </si>
  <si>
    <t>ファントム・フィルム</t>
  </si>
  <si>
    <t>ある少年の告白</t>
  </si>
  <si>
    <t>R15+</t>
  </si>
  <si>
    <t>6/26済</t>
  </si>
  <si>
    <t>＜リクエストセレクション３＞</t>
  </si>
  <si>
    <t>１/25</t>
  </si>
  <si>
    <t>万引き家族</t>
  </si>
  <si>
    <t>パリの家族たち</t>
  </si>
  <si>
    <t>シンカ</t>
  </si>
  <si>
    <t>ストリート・オブ・ファイヤーデジタルリマスター版</t>
  </si>
  <si>
    <t>コピアポアフィルム</t>
  </si>
  <si>
    <t>惑星からの物体X</t>
  </si>
  <si>
    <t>ビリーブ 未来への大逆転</t>
  </si>
  <si>
    <t>菊とギロチン</t>
  </si>
  <si>
    <t>トランスフォーマー</t>
  </si>
  <si>
    <t>オンネリとアンネリのふゆ</t>
  </si>
  <si>
    <t>４月末</t>
  </si>
  <si>
    <t>２/１</t>
  </si>
  <si>
    <t>オンネリとアンネリのおうち</t>
  </si>
  <si>
    <t>クーリンチェ殺人事件</t>
  </si>
  <si>
    <t>世界一と言われた映画館</t>
  </si>
  <si>
    <t>ムービー・アクト・プロジェクト</t>
  </si>
  <si>
    <t>ブレスしあわせの呼吸</t>
  </si>
  <si>
    <t>KADOKAWA</t>
  </si>
  <si>
    <t>ザ・フォーリナー</t>
  </si>
  <si>
    <t>ツイン</t>
  </si>
  <si>
    <t>2/８</t>
  </si>
  <si>
    <t>それでも、僕は夢を見る</t>
  </si>
  <si>
    <t>女と男の観覧車</t>
  </si>
  <si>
    <t>セラヴィ！</t>
  </si>
  <si>
    <t>止められるか、俺たちを</t>
  </si>
  <si>
    <t>スコーレ</t>
  </si>
  <si>
    <t>エリック・クラプトン １２小節の人生</t>
  </si>
  <si>
    <t>ポニーキャニオン</t>
  </si>
  <si>
    <t>2h15</t>
  </si>
  <si>
    <t>初恋～お父さん、チビがいなくなりました</t>
  </si>
  <si>
    <t>クロックワークス</t>
  </si>
  <si>
    <t>★延長決定！ ＜注＞10日(日)・12日(火)は休映 驚音上映は終了</t>
  </si>
  <si>
    <t>カンパイ！日本酒に恋した女たち</t>
  </si>
  <si>
    <t>あん</t>
  </si>
  <si>
    <t>エレファントハウス</t>
  </si>
  <si>
    <t>RBG 最強の85歳</t>
  </si>
  <si>
    <t>ファイン・フィルムズ</t>
  </si>
  <si>
    <t>アガサ・クリスティー ねじれた家</t>
  </si>
  <si>
    <t>1h53</t>
  </si>
  <si>
    <t>ドント・ウォーリー</t>
  </si>
  <si>
    <t>東京テアトル</t>
  </si>
  <si>
    <t>生きてるだけで、愛。</t>
  </si>
  <si>
    <t>1h49</t>
  </si>
  <si>
    <t>＜リクエストセレクション7＞</t>
  </si>
  <si>
    <t>ディア・ハンター 4Kデジタル修復版（★）</t>
  </si>
  <si>
    <t>3h04</t>
  </si>
  <si>
    <t>＜世界映画遺産２＞ 【４K上映】</t>
  </si>
  <si>
    <t>ヘレディタリー／継承（★）</t>
  </si>
  <si>
    <t>2h07</t>
  </si>
  <si>
    <t>※配送料2,500円+配送料900（追加分）</t>
  </si>
  <si>
    <t>沈没家族 劇場版</t>
  </si>
  <si>
    <t>ノンデライコ</t>
  </si>
  <si>
    <t>アナと世界の終わり</t>
  </si>
  <si>
    <t>２</t>
  </si>
  <si>
    <t>ビューティフル・ボーイ（★)</t>
  </si>
  <si>
    <t>キングオブプリズム①</t>
  </si>
  <si>
    <t>泣き虫しょったんの奇跡</t>
  </si>
  <si>
    <t>＜リクエストセレクション8＞</t>
  </si>
  <si>
    <t>焼肉ドラゴン</t>
  </si>
  <si>
    <t>2h06</t>
  </si>
  <si>
    <t>アメリカン・アニマルズ</t>
  </si>
  <si>
    <t>あいあい傘</t>
  </si>
  <si>
    <t>SDP</t>
  </si>
  <si>
    <t>YUKIGUNI</t>
  </si>
  <si>
    <t>1h56</t>
  </si>
  <si>
    <t>いでは堂</t>
  </si>
  <si>
    <t>中島みゆき「夜会工場Vol.２」劇場版（★）</t>
  </si>
  <si>
    <t>ローソンエンタテインメント</t>
  </si>
  <si>
    <t>キングオブプリズム②</t>
  </si>
  <si>
    <t>★2/9(土)監督舞台挨拶 8/3請求書発行のお願いを行いました</t>
  </si>
  <si>
    <t>シリーズ共通の宣材物の為</t>
  </si>
  <si>
    <t>シシリアン・ゴースト・ストーリー</t>
  </si>
  <si>
    <t>ミモザフィルムズ</t>
  </si>
  <si>
    <t>2h03</t>
  </si>
  <si>
    <t>クリムト</t>
  </si>
  <si>
    <t>教誨師</t>
  </si>
  <si>
    <t>コピアポアフィルム、マーメイドフィルム</t>
  </si>
  <si>
    <t>1h54</t>
  </si>
  <si>
    <t>○</t>
  </si>
  <si>
    <t>＜リクエストセレクション9＞</t>
  </si>
  <si>
    <t>彩プロ</t>
  </si>
  <si>
    <t>キングオブプリズム③</t>
  </si>
  <si>
    <t>氷上の王、ジョン・カリー</t>
  </si>
  <si>
    <t>アップリンク</t>
  </si>
  <si>
    <t>あの日のオルガン</t>
  </si>
  <si>
    <t>マンシーズエンターテインメント</t>
  </si>
  <si>
    <t>1h59</t>
  </si>
  <si>
    <t>３/８</t>
  </si>
  <si>
    <t>笑顔の向こうに</t>
  </si>
  <si>
    <t>家（うち）へ帰ろう</t>
  </si>
  <si>
    <t>プレシディオ</t>
  </si>
  <si>
    <t>キングオブプリズム④</t>
  </si>
  <si>
    <t>2h00</t>
  </si>
  <si>
    <t>日本アカデミー賞 作品賞・監督賞・主演女優賞など最多８冠受賞！</t>
  </si>
  <si>
    <t>カメラを止めるな！（★）</t>
  </si>
  <si>
    <t>東京裁判</t>
  </si>
  <si>
    <t>太秦</t>
  </si>
  <si>
    <t>1h36</t>
  </si>
  <si>
    <t>この世界の片隅に</t>
  </si>
  <si>
    <t>日本アカデミー賞 編集賞・話題賞 ２部門受賞！</t>
  </si>
  <si>
    <t>配送料￥1600</t>
  </si>
  <si>
    <t>3/15(予)</t>
  </si>
  <si>
    <t>私は、マリア・カラス（★）</t>
  </si>
  <si>
    <t>ゴジラ2</t>
  </si>
  <si>
    <t>東宝</t>
  </si>
  <si>
    <t>チア男子！！</t>
  </si>
  <si>
    <t>THE COLLECTORS～さらば青春の新宿JAM～</t>
  </si>
  <si>
    <t>スペースシャワーネットワーク</t>
  </si>
  <si>
    <t>パッドマン ５億人の女性を救った男</t>
  </si>
  <si>
    <t>SPE</t>
  </si>
  <si>
    <t>2h17</t>
  </si>
  <si>
    <t>ホット・サマー・ナイツ</t>
  </si>
  <si>
    <t>コピアポア・フィルム</t>
  </si>
  <si>
    <t>＜リクエストセレクション10＞</t>
  </si>
  <si>
    <t>ビル・エｳﾞｧンス タイム・リメンバード</t>
  </si>
  <si>
    <t>トリブルアップ</t>
  </si>
  <si>
    <t>さよなら、退屈なレオニー</t>
  </si>
  <si>
    <t>BMS</t>
  </si>
  <si>
    <t>旅の終わりせかいのはじまり</t>
  </si>
  <si>
    <t>サマーフィーリング</t>
  </si>
  <si>
    <t>ブロードウェイ</t>
  </si>
  <si>
    <t>サマー・オブ・84</t>
  </si>
  <si>
    <t>斬、（★）</t>
  </si>
  <si>
    <t>新日本映画社</t>
  </si>
  <si>
    <t>1h20</t>
  </si>
  <si>
    <t>★3/2(土) 監督舞台挨拶</t>
  </si>
  <si>
    <t>search サーチ（★）</t>
  </si>
  <si>
    <t>2h01</t>
  </si>
  <si>
    <t xml:space="preserve">ザ・ハウス・ザット・ジャック・ビル
</t>
  </si>
  <si>
    <t>クワイエット・プレイス（★）</t>
  </si>
  <si>
    <t>キングダム</t>
  </si>
  <si>
    <t>1h30</t>
  </si>
  <si>
    <t>ラスト・ムービースター</t>
  </si>
  <si>
    <t>９/7</t>
  </si>
  <si>
    <t>いのちの深呼吸</t>
  </si>
  <si>
    <t>劇場版コード・ブルー －ドクターヘリ緊急救命－</t>
  </si>
  <si>
    <t>マチルダ 禁断の恋</t>
  </si>
  <si>
    <t>1h48</t>
  </si>
  <si>
    <t>４/５</t>
  </si>
  <si>
    <t>マスカレードホテル</t>
  </si>
  <si>
    <t>特別</t>
  </si>
  <si>
    <t>ロボコップ４K （★）</t>
  </si>
  <si>
    <t>フィールドワークス</t>
  </si>
  <si>
    <t>1h43</t>
  </si>
  <si>
    <t>＜リクエストセレクション11＞</t>
  </si>
  <si>
    <t>ともしび</t>
  </si>
  <si>
    <t>1h33</t>
  </si>
  <si>
    <t>【４K上映】1,500円均一／3/17(日)イベント\2,000均一／入場特典『ヒストリーオブロボコップ』</t>
  </si>
  <si>
    <t>恐怖の報酬＜オリジナル完全版＞（★）</t>
  </si>
  <si>
    <t>ホイットニー～オールウェイズ・ラヴ・ユー（★）</t>
  </si>
  <si>
    <t>4/5(予)</t>
  </si>
  <si>
    <t>洗骨</t>
  </si>
  <si>
    <t>1h51</t>
  </si>
  <si>
    <t>劇場版総集編 前編 メイドインアビス 旅立ちの夜明け（★）</t>
  </si>
  <si>
    <t>角川ANIMATION</t>
  </si>
  <si>
    <t>入場者先着プレゼント有り</t>
  </si>
  <si>
    <t>王様になれ</t>
  </si>
  <si>
    <t>劇場版総集編 後編 メイドインアビス 放浪する黄昏（★）</t>
  </si>
  <si>
    <t>太奏</t>
  </si>
  <si>
    <t>それいけ！アンパンマンきらめけ！アイスの国のバニラ姫</t>
  </si>
  <si>
    <t>幸福なラザロ</t>
  </si>
  <si>
    <t>キノフィルムズ</t>
  </si>
  <si>
    <t>いろとりどりの親子</t>
  </si>
  <si>
    <t>狼煙が呼ぶ</t>
  </si>
  <si>
    <t>＜リクエストセレクション12＞</t>
  </si>
  <si>
    <t>沖縄スパイ戦史</t>
  </si>
  <si>
    <t>東風</t>
  </si>
  <si>
    <t xml:space="preserve">
</t>
  </si>
  <si>
    <t>GIRLガール</t>
  </si>
  <si>
    <t>【キネマ旬報2018文化映画ベスト１受賞記念上映】3/31(日)トークイベント開催</t>
  </si>
  <si>
    <t>そらのレストラン</t>
  </si>
  <si>
    <t>デイアンドナイト</t>
  </si>
  <si>
    <t>日活</t>
  </si>
  <si>
    <t>2h14</t>
  </si>
  <si>
    <t>兄が消える</t>
  </si>
  <si>
    <t>愛がなんだ</t>
  </si>
  <si>
    <t>ホワイト・クロウ伝説のダンサー</t>
  </si>
  <si>
    <t>ジュリアン</t>
  </si>
  <si>
    <t>アンプラグド</t>
  </si>
  <si>
    <t>10上旬</t>
  </si>
  <si>
    <t>ジョアン・ジルベルトを探して</t>
  </si>
  <si>
    <t>ミモザ</t>
  </si>
  <si>
    <t>お百姓さんになりたい</t>
  </si>
  <si>
    <t>きろくびと</t>
  </si>
  <si>
    <t>荒野の誓い</t>
  </si>
  <si>
    <t>タロウのバカ</t>
  </si>
  <si>
    <t>ファースト・マン（★）</t>
  </si>
  <si>
    <t>2h21</t>
  </si>
  <si>
    <t>アンノウン・ソルジャー　英雄なき戦場</t>
  </si>
  <si>
    <t>米軍が最も恐れた男　カメジロー不屈の生涯</t>
  </si>
  <si>
    <t>内コメントチラシ300</t>
  </si>
  <si>
    <t>THE GUILTY／ギルティ （★）</t>
  </si>
  <si>
    <t>1h28</t>
  </si>
  <si>
    <t>ねことじいちゃん</t>
  </si>
  <si>
    <t>4/26(予)</t>
  </si>
  <si>
    <t>ヴィクトリア女王 最期の秘密</t>
  </si>
  <si>
    <t>1h52</t>
  </si>
  <si>
    <t>バジュランギおじさんと、小さな迷子（★）</t>
  </si>
  <si>
    <t>フルモテルモ</t>
  </si>
  <si>
    <t>2h39</t>
  </si>
  <si>
    <t>バーニング 劇場版</t>
  </si>
  <si>
    <t>中止</t>
  </si>
  <si>
    <t>僕たちは希望という名の列車に乗った</t>
  </si>
  <si>
    <t>12か月の未来図</t>
  </si>
  <si>
    <t>武蔵</t>
  </si>
  <si>
    <t>クローゼットに閉じ込められた僕の奇想天外な旅</t>
  </si>
  <si>
    <t>東北新社</t>
  </si>
  <si>
    <t>2h28</t>
  </si>
  <si>
    <t>5/3(予)</t>
  </si>
  <si>
    <t>マイ・ブックショップ</t>
  </si>
  <si>
    <t>ベン・イズ・バック</t>
  </si>
  <si>
    <t>おいしい家族</t>
  </si>
  <si>
    <t>ココロヲ・動かす・映画社○</t>
  </si>
  <si>
    <t>七つの会議</t>
  </si>
  <si>
    <t>【特別料金】小学生以下・旧会員：1,000円</t>
  </si>
  <si>
    <t>ウトヤ島、７月22日（★）</t>
  </si>
  <si>
    <t>1h37</t>
  </si>
  <si>
    <t>９月末</t>
  </si>
  <si>
    <t>ドキュメンターテイメント AD-LIVE [アドリブ]</t>
  </si>
  <si>
    <t>ライブ・ビューイング・ジャパン</t>
  </si>
  <si>
    <t>＜１週間限定上映＞</t>
  </si>
  <si>
    <t>クイーン ヒストリー 1973-1980（★）</t>
  </si>
  <si>
    <t>―</t>
  </si>
  <si>
    <t>美人が婚活してみたら</t>
  </si>
  <si>
    <t>1h29</t>
  </si>
  <si>
    <t>劇場版 幼女戦記（★）</t>
  </si>
  <si>
    <t>1h41</t>
  </si>
  <si>
    <t>6/20済</t>
  </si>
  <si>
    <t>初週・２週目 入場者先着プレゼント有り</t>
  </si>
  <si>
    <t>ブラック・クランズマン</t>
  </si>
  <si>
    <t>８月末</t>
  </si>
  <si>
    <t>kiki アカデミー・セレクション</t>
  </si>
  <si>
    <t>ROMA ローマ（★）</t>
  </si>
  <si>
    <t>イオンエンターテイメント</t>
  </si>
  <si>
    <t>kiki アカデミーセレクション</t>
  </si>
  <si>
    <t>5/24(予)</t>
  </si>
  <si>
    <t>誰がために憲法はある</t>
  </si>
  <si>
    <t>1h11</t>
  </si>
  <si>
    <t>★5/6(月・祝)トークイベント ★5/8（水)監督舞台挨拶</t>
  </si>
  <si>
    <t>ぼけますから、よろしくお願いします。</t>
  </si>
  <si>
    <t>ネツゲン</t>
  </si>
  <si>
    <t>1h42</t>
  </si>
  <si>
    <t>★監督登壇による舞台挨拶 5/12(日)実施</t>
  </si>
  <si>
    <t>5/24（予）</t>
  </si>
  <si>
    <t>こどもしょくどう</t>
  </si>
  <si>
    <t>パル企画</t>
  </si>
  <si>
    <t>ナチス第三の男</t>
  </si>
  <si>
    <t>アスミック・エース</t>
  </si>
  <si>
    <t>＜リクエストセレクション13＞</t>
  </si>
  <si>
    <t>6/7(予)</t>
  </si>
  <si>
    <t>グリーンブック 字幕版（★）＋日本語吹替え版</t>
  </si>
  <si>
    <t>2h10</t>
  </si>
  <si>
    <t>kiki アカデミーセレクション ★日本語吹替え版の上映は5/24(金)まで＜予定＞</t>
  </si>
  <si>
    <t>ゴッズ・オウン・カントリー (★)</t>
  </si>
  <si>
    <t>1h45</t>
  </si>
  <si>
    <t>★入場者プレゼント有</t>
  </si>
  <si>
    <t>ビールストリートの恋人たち</t>
  </si>
  <si>
    <t>華氏１１９</t>
  </si>
  <si>
    <t>2h08</t>
  </si>
  <si>
    <t>＜リクエストセレクション14＞</t>
  </si>
  <si>
    <t>5/31(予)</t>
  </si>
  <si>
    <t>バイス</t>
  </si>
  <si>
    <t>2h12</t>
  </si>
  <si>
    <t>記者たち 衝撃と畏怖の真実</t>
  </si>
  <si>
    <t>1h31</t>
  </si>
  <si>
    <t>ビサイド・ボウイ ミック・ロンソンの軌跡（★）</t>
  </si>
  <si>
    <t>劇場版 王室教師ハイネ（★）</t>
  </si>
  <si>
    <t>1h05</t>
  </si>
  <si>
    <t>当日1,600円均一（割引・サービスデー不可）入場者先着プレゼント有</t>
  </si>
  <si>
    <t>クイーン ヒストリー２ 1980-1991（★）</t>
  </si>
  <si>
    <t>1h18</t>
  </si>
  <si>
    <t>6/7(予）</t>
  </si>
  <si>
    <t>主戦場</t>
  </si>
  <si>
    <t>2h02</t>
  </si>
  <si>
    <t>芳華－Youth―</t>
  </si>
  <si>
    <t>母を亡くした時、僕は遺骨を食べたいと思った。</t>
  </si>
  <si>
    <t>金子文子と朴煎</t>
  </si>
  <si>
    <t>2h09</t>
  </si>
  <si>
    <t>＜リクエストセレクション15＞</t>
  </si>
  <si>
    <t>希望の灯り</t>
  </si>
  <si>
    <t>2h05</t>
  </si>
  <si>
    <t>ヒトラーVSピカソ 奪われた名画のゆくえ</t>
  </si>
  <si>
    <t>イメージの本（★）</t>
  </si>
  <si>
    <t>1h24</t>
  </si>
  <si>
    <t>歩率</t>
  </si>
  <si>
    <t>1h00</t>
  </si>
  <si>
    <t>◆リピーターキャンペーン実施</t>
  </si>
  <si>
    <t>映画 めんたいぴりり</t>
  </si>
  <si>
    <t>1h55</t>
  </si>
  <si>
    <t>赤い雪 Red Snow</t>
  </si>
  <si>
    <t>1h46</t>
  </si>
  <si>
    <t>★８日(土)監督・キャスト登壇による初日舞台挨拶あり</t>
  </si>
  <si>
    <t>シンプル・ギフト～はじまりの歌声～</t>
  </si>
  <si>
    <t>★８日(土)監督登壇による初日舞台挨拶あり</t>
  </si>
  <si>
    <t>あの頃。君を追いかけて</t>
  </si>
  <si>
    <t>マグナム</t>
  </si>
  <si>
    <t>フラット</t>
  </si>
  <si>
    <t>私の少女時代 Our Times（★）</t>
  </si>
  <si>
    <t>ココロヲ動かす映画社</t>
  </si>
  <si>
    <t>【台湾映画特集】 『台北セブンラブ』鑑賞者は割引あり</t>
  </si>
  <si>
    <t>★16日(日)監督＆北里大学病院（看護師）2名登壇によるトークイベント有</t>
  </si>
  <si>
    <t>クーリンチェ少年殺人事件（★）</t>
  </si>
  <si>
    <t>3h56</t>
  </si>
  <si>
    <t>【台湾映画特集】 特別入場料金 1,800円均一（割引・サービスデー不可）</t>
  </si>
  <si>
    <t>ザ・フォーリナー／復讐者（★）</t>
  </si>
  <si>
    <t>1h50</t>
  </si>
  <si>
    <t>★23日(日) 主演・遠藤雄弥 舞台挨拶あり</t>
  </si>
  <si>
    <t>クローゼットに閉じ込められた僕の奇想天外な旅（★）</t>
  </si>
  <si>
    <t>ファインフィルムズ</t>
  </si>
  <si>
    <t>1h38</t>
  </si>
  <si>
    <t>ビューティフル・ボーイ</t>
  </si>
  <si>
    <t>アナと世界の終わり（★）</t>
  </si>
  <si>
    <t>武蔵 ―むさし―</t>
  </si>
  <si>
    <t>沈没家族 劇場版 【BD上映】</t>
  </si>
  <si>
    <t>★６日(土)監督登壇による初日舞台挨拶あり</t>
  </si>
  <si>
    <t>KING OF PRISM –Shiny Seven Stars- ＜第1章＞（★）</t>
  </si>
  <si>
    <t>1h13</t>
  </si>
  <si>
    <t>特別入場料金：1,600円均一（割引・サービス不可） 入場者先着プレゼント有</t>
  </si>
  <si>
    <t>KING OF PRISM –Shiny Seven Stars- ＜第2章＞（★）</t>
  </si>
  <si>
    <t>1h12</t>
  </si>
  <si>
    <t>特別入場料金：1,600円均一（割引・サービス不可）</t>
  </si>
  <si>
    <t>ローソンエンタ</t>
  </si>
  <si>
    <t>特別入場料金：2,500円均一（割引・サービス不可）</t>
  </si>
  <si>
    <t>東和ピクチャーズ</t>
  </si>
  <si>
    <t>1h27</t>
  </si>
  <si>
    <t>クリムト エゴン・シーレとウィーン黄金時代</t>
  </si>
  <si>
    <t>7月済</t>
  </si>
  <si>
    <t>４Kでの上映となります</t>
  </si>
  <si>
    <t>KING OF PRISM –Shiny Seven Stars- ＜第3章＞（★）</t>
  </si>
  <si>
    <t>KING OF PRISM –Shiny Seven Stars- ＜第4章＞（★）</t>
  </si>
  <si>
    <t>1h15</t>
  </si>
  <si>
    <t>アルバトロス</t>
  </si>
  <si>
    <t>WEB解禁は7/6～（劇場内はOK）</t>
  </si>
  <si>
    <t>東京裁判 デジタルリマスター版</t>
  </si>
  <si>
    <t>4h37</t>
  </si>
  <si>
    <t>※全国的に４K版での上映ではありません。特別料金２５００均一</t>
  </si>
  <si>
    <t>この世界の片隅に（★）</t>
  </si>
  <si>
    <t>厚木市平和都市推進事業記念作品 ★小・中学生料金５００円均一</t>
  </si>
  <si>
    <t>ゴジラ キング・オブ・モンスターズ（★）</t>
  </si>
  <si>
    <t>1h58</t>
  </si>
  <si>
    <t>9/上旬</t>
  </si>
  <si>
    <t>ホット・サマー・ナイツ（★）</t>
  </si>
  <si>
    <t>1h47</t>
  </si>
  <si>
    <t>ビル・エヴァンス タイム・リメンバード （★）</t>
  </si>
  <si>
    <t>トリプルアップ</t>
  </si>
  <si>
    <t>※8/22(木)・23(金) あつぎジャズナイト開催記念上映</t>
  </si>
  <si>
    <t>WEB解禁は7/13～（劇場内はOK）</t>
  </si>
  <si>
    <t>旅のおわり世界のはじまり</t>
  </si>
  <si>
    <t>税込み</t>
  </si>
  <si>
    <t>ebor</t>
  </si>
  <si>
    <t>ブロードメディア・スタジオ</t>
  </si>
  <si>
    <t>本数</t>
  </si>
  <si>
    <t>ザ・ハウス・ザット・ジャック・ビル</t>
  </si>
  <si>
    <t>R18+</t>
  </si>
  <si>
    <t>★ 9/7(土) 初日トークイベント実施</t>
  </si>
  <si>
    <t>東京裁判デジタルリマスター版　再上映</t>
  </si>
  <si>
    <t>4ｈ37</t>
  </si>
  <si>
    <t>9/7のみ休映</t>
  </si>
  <si>
    <t>管理会社</t>
  </si>
  <si>
    <t>手書き</t>
  </si>
  <si>
    <t>ラグビーパブリックビューイング</t>
  </si>
  <si>
    <t>10/中旬</t>
  </si>
  <si>
    <t>1h35</t>
  </si>
  <si>
    <t>キングダム（★）</t>
  </si>
  <si>
    <t>二週間は4回上映</t>
  </si>
  <si>
    <t>TNS</t>
  </si>
  <si>
    <t>東宝／
 松竹</t>
  </si>
  <si>
    <t>９/１４よりジャック＆ベティさんが３W上映その後を希望・一日2回上映</t>
  </si>
  <si>
    <t>二週間＋二日</t>
  </si>
  <si>
    <t>売上報告
 専用紙</t>
  </si>
  <si>
    <t>劇場版　ファイナルファンタジーXIV　光のお父さん</t>
  </si>
  <si>
    <t>ドリーミング村上春樹</t>
  </si>
  <si>
    <t>サニーフィルム</t>
  </si>
  <si>
    <t xml:space="preserve"> 1h</t>
  </si>
  <si>
    <t>近日公開</t>
  </si>
  <si>
    <t>1ｈ44</t>
  </si>
  <si>
    <t>サンプル
有無</t>
  </si>
  <si>
    <t>パンフレット</t>
  </si>
  <si>
    <t>16ｍ</t>
  </si>
  <si>
    <t>特別料金：1300円</t>
  </si>
  <si>
    <t>新聞記者</t>
  </si>
  <si>
    <t>1ｈ43</t>
  </si>
  <si>
    <t>ハンターキラー潜航せよ</t>
  </si>
  <si>
    <t>1週間</t>
  </si>
  <si>
    <t>Girl ガール</t>
  </si>
  <si>
    <t>帰ってきたムッソリーニ</t>
  </si>
  <si>
    <t>1ｈ36</t>
  </si>
  <si>
    <t>1ｈ53</t>
  </si>
  <si>
    <t>1ｈ57</t>
  </si>
  <si>
    <t>納品部数</t>
  </si>
  <si>
    <t>販売価格</t>
  </si>
  <si>
    <t>名探偵コナン</t>
  </si>
  <si>
    <t>卸価格</t>
  </si>
  <si>
    <t>原価率</t>
  </si>
  <si>
    <t>1h44</t>
  </si>
  <si>
    <t>感染家族</t>
  </si>
  <si>
    <t>ニューヨーク　最高の訳あり物件</t>
  </si>
  <si>
    <t>共犯者たち</t>
  </si>
  <si>
    <t>販売部数</t>
  </si>
  <si>
    <t>売り上げ</t>
  </si>
  <si>
    <t>卸金額</t>
  </si>
  <si>
    <t>返品部数</t>
  </si>
  <si>
    <t>ハワーズ・エンド</t>
  </si>
  <si>
    <t>ハーク</t>
  </si>
  <si>
    <t>アンノウン・ソルジャー</t>
  </si>
  <si>
    <t>2h2</t>
  </si>
  <si>
    <t>ROMA ローマ</t>
  </si>
  <si>
    <t>タロウノバカ</t>
  </si>
  <si>
    <t>ゴールデンリバー</t>
  </si>
  <si>
    <t>工作　黒金星と呼ばれた男</t>
  </si>
  <si>
    <t>ロイヤルコーギー　レックスの大冒険</t>
  </si>
  <si>
    <t>キング</t>
  </si>
  <si>
    <t>ワイルドライフ</t>
  </si>
  <si>
    <t>米軍が最も恐れた男　カメジロー　不屈の生涯</t>
  </si>
  <si>
    <t>こはく</t>
  </si>
  <si>
    <t>嵐電</t>
  </si>
  <si>
    <t>マジックアワー</t>
  </si>
  <si>
    <t>永遠に僕のもの</t>
  </si>
  <si>
    <t>リアム16歳、初めての学校</t>
  </si>
  <si>
    <t>エスパース・サロウ</t>
  </si>
  <si>
    <t>凪待ち</t>
  </si>
  <si>
    <t>アースクエイクバード</t>
  </si>
  <si>
    <t>旧作</t>
  </si>
  <si>
    <t>半世界</t>
  </si>
  <si>
    <t>パリに見出されたピアニスト</t>
  </si>
  <si>
    <t>夕陽のあと</t>
  </si>
  <si>
    <t>アイリッシュマン</t>
  </si>
  <si>
    <t>ピータールー　マンチェスターの悲劇</t>
  </si>
  <si>
    <t>プライベート・ウォー</t>
  </si>
  <si>
    <t>COLD　WAR　あの歌、2つの心</t>
  </si>
  <si>
    <t>メランコリック</t>
  </si>
  <si>
    <t>失くした体</t>
  </si>
  <si>
    <t>空母いぶき</t>
  </si>
  <si>
    <t>命みじかし、恋せよ乙女</t>
  </si>
  <si>
    <t>イメージの本 (★)</t>
  </si>
  <si>
    <t>ピア様 ムック本 30冊</t>
  </si>
  <si>
    <t>500単価がなくなってからの上映を希望</t>
  </si>
  <si>
    <t>ローマ法王になる日まで</t>
  </si>
  <si>
    <t>シンカ、ミモザフィルムズ</t>
  </si>
  <si>
    <t>ジョン・ウィック　パラベラム</t>
  </si>
  <si>
    <t>原作小説 角川様 委託販売 1300円 20冊※報告用紙あり</t>
  </si>
  <si>
    <t>０</t>
  </si>
  <si>
    <t>上原商店</t>
  </si>
  <si>
    <t>マリッジストーリー</t>
  </si>
  <si>
    <t>台湾、街かどの人形劇</t>
  </si>
  <si>
    <t>ココロヲ・動かす・映画社〇</t>
  </si>
  <si>
    <t>マイ・ビューティフル・デイズ</t>
  </si>
  <si>
    <t>ホームステイ　ボクと僕の100日間</t>
  </si>
  <si>
    <t>存在のない子供たち</t>
  </si>
  <si>
    <t>ビターズ・エンド／パルコ</t>
  </si>
  <si>
    <t>コマンドー4Kニューマスター吹替版/字幕版</t>
  </si>
  <si>
    <t>TCエンタテインメント</t>
  </si>
  <si>
    <t>サウナのあるところ</t>
  </si>
  <si>
    <t>アップリンク、 kinologue</t>
  </si>
  <si>
    <t>毒戦 BELIEVER</t>
  </si>
  <si>
    <t>アイネクライネナハトムジーク</t>
  </si>
  <si>
    <t>６</t>
  </si>
  <si>
    <t>2人のローマ教皇</t>
  </si>
  <si>
    <t>映画　ひつじのショーン UFOフィーバー！</t>
  </si>
  <si>
    <t>東北新社、STAR CHANNEL MOVIES</t>
  </si>
  <si>
    <t>取り扱い無し</t>
  </si>
  <si>
    <t>お嬢ちゃん</t>
  </si>
  <si>
    <t>EMBUゼミナール</t>
  </si>
  <si>
    <t>枝葉のこと</t>
  </si>
  <si>
    <t>九輪家</t>
  </si>
  <si>
    <t>T-34 レジェンド・オブ・ウォー</t>
  </si>
  <si>
    <t>天気の子</t>
  </si>
  <si>
    <t>“樹木希林”を生きる</t>
  </si>
  <si>
    <t>風水師　王の運命を決めた男</t>
  </si>
  <si>
    <t>クーリンチェ少年殺人事件</t>
  </si>
  <si>
    <t>カーライル　ニューヨークが恋したホテル</t>
  </si>
  <si>
    <t>ベラのワンダフル・ホーム</t>
  </si>
  <si>
    <t>i 新聞記者ドキュメント</t>
  </si>
  <si>
    <t>スターサンズ</t>
  </si>
  <si>
    <t>真実　特別編集版</t>
  </si>
  <si>
    <t>ホテル・ムンバイ</t>
  </si>
  <si>
    <t>記憶にございません！</t>
  </si>
  <si>
    <t>買い取り</t>
  </si>
  <si>
    <t>ドッグマン</t>
  </si>
  <si>
    <t>タッカー　4Kデジタルリマスター</t>
  </si>
  <si>
    <t>是空</t>
  </si>
  <si>
    <t>人生をしまう時間(とき）</t>
  </si>
  <si>
    <t>ニューヨーク公共図書館</t>
  </si>
  <si>
    <t>ムヴィオラ</t>
  </si>
  <si>
    <t>映画　すみっコぐらし　とびだす絵本とひみつのコ</t>
  </si>
  <si>
    <t>トスカーナの幸せレシピ</t>
  </si>
  <si>
    <t>台風家族</t>
  </si>
  <si>
    <t>ヘルボーイ</t>
  </si>
  <si>
    <t>REGENTS</t>
  </si>
  <si>
    <t>国家が破産する日</t>
  </si>
  <si>
    <t>ワイン・コーリング</t>
  </si>
  <si>
    <t>大和（カリフォルニア）</t>
  </si>
  <si>
    <t>boid</t>
  </si>
  <si>
    <t>TOURISM</t>
  </si>
  <si>
    <t>少女は夜明けに夢を見る</t>
  </si>
  <si>
    <t>EXIT</t>
  </si>
  <si>
    <t>king of prism ①</t>
  </si>
  <si>
    <t>ある船頭の話</t>
  </si>
  <si>
    <t>ナイト・オブ・シャドー魔法拳</t>
  </si>
  <si>
    <t>ハーク、S・D・P</t>
  </si>
  <si>
    <t>長いお別れ</t>
  </si>
  <si>
    <t>ジョージア、ワインが生まれたところ</t>
  </si>
  <si>
    <t>影踏み</t>
  </si>
  <si>
    <t>地獄少女</t>
  </si>
  <si>
    <t>ボーダー　二つの世界</t>
  </si>
  <si>
    <t>松竹</t>
  </si>
  <si>
    <t>NO SMOKING</t>
  </si>
  <si>
    <t>フリーソロ</t>
  </si>
  <si>
    <t>アルバトロス・フィルム</t>
  </si>
  <si>
    <t>タレンタイム</t>
  </si>
  <si>
    <t>細い目</t>
  </si>
  <si>
    <t>４</t>
  </si>
  <si>
    <t>あなたの名前を呼べたなら</t>
  </si>
  <si>
    <t>さよならテレビ</t>
  </si>
  <si>
    <t>東海テレビ放送</t>
  </si>
  <si>
    <t>エセルとアーネスト　ふたりの物語</t>
  </si>
  <si>
    <t>チャイルド・フィルム</t>
  </si>
  <si>
    <t>この世界の（さらにいくつもの）片隅に</t>
  </si>
  <si>
    <t>ディリリとパリの時間旅行</t>
  </si>
  <si>
    <t>羅小黒戦記（ロシャオヘイセンキ）</t>
  </si>
  <si>
    <t>チームジョイ</t>
  </si>
  <si>
    <t>ぼくらの7日間戦争</t>
  </si>
  <si>
    <t>私のちいさなお葬式</t>
  </si>
  <si>
    <t>グレタ　GRETA</t>
  </si>
  <si>
    <t>ガーンジー島の読書会の秘密</t>
  </si>
  <si>
    <t>永遠の門　ゴッホの見た未来</t>
  </si>
  <si>
    <t>決算！忠臣蔵</t>
  </si>
  <si>
    <t>ハード・デイズ・ナイト</t>
  </si>
  <si>
    <t>株式会社タムト</t>
  </si>
  <si>
    <t>ブルーノート・レコード　ジャズを超えて</t>
  </si>
  <si>
    <t>スターキャット・ケーブルネットワーク株式会社</t>
  </si>
  <si>
    <t>リンドグレーン</t>
  </si>
  <si>
    <t>典座TENZO</t>
  </si>
  <si>
    <t>岩井 秀世様</t>
  </si>
  <si>
    <t>サウダーヂ</t>
  </si>
  <si>
    <t>イル・ヴォーロ with プラシド・ドミンゴ 魅惑のライブ 3大テノールに捧ぐ</t>
  </si>
  <si>
    <t>T＆Kテレフィルム</t>
  </si>
  <si>
    <t>家族を想うとき</t>
  </si>
  <si>
    <t>ゴッホとヘレーネの森 クレラー・ミュラー美術館の至宝</t>
  </si>
  <si>
    <t>中島みゆき「夜会工場Vol２」</t>
  </si>
  <si>
    <t>ヘヴィ・トリップ　俺たち崖っぷち北欧メタル！</t>
  </si>
  <si>
    <t>SPACE SHOWER FILMS</t>
  </si>
  <si>
    <t>エンテベ空港の7日間</t>
  </si>
  <si>
    <t>ベル・カント とらわれのアリア</t>
  </si>
  <si>
    <t>太陽の家</t>
  </si>
  <si>
    <t>ロングデイズ・ジャーニーこの夜の涯てへ</t>
  </si>
  <si>
    <t>リアリーライクフィルムズ、miramiru</t>
  </si>
  <si>
    <t>スペインは呼んでいる</t>
  </si>
  <si>
    <t>KING OF PRISM ALL STARS プリズムショー☆ベストテン</t>
  </si>
  <si>
    <t>エイベックス・ピクチャーズ</t>
  </si>
  <si>
    <t>イントゥ・ザ・スカイ 気球で未来を変えたふたり</t>
  </si>
  <si>
    <t>冬時間のパリ</t>
  </si>
  <si>
    <t>ある女優の不在</t>
  </si>
  <si>
    <t>CLIMAX</t>
  </si>
  <si>
    <t>R18</t>
  </si>
  <si>
    <t>劇場版　おいしい給食 Final Battle　</t>
  </si>
  <si>
    <t>AMGエンタテインメント、イオンエンターテイメント</t>
  </si>
  <si>
    <t>king of prism ②</t>
  </si>
  <si>
    <t>子どもたちをよろしく</t>
  </si>
  <si>
    <t>福島は語る</t>
  </si>
  <si>
    <t>きろくびと、ピカフィルム</t>
  </si>
  <si>
    <t>薄暮</t>
  </si>
  <si>
    <t>風の電話</t>
  </si>
  <si>
    <t>ロング・ショット 僕と彼女のありえない恋</t>
  </si>
  <si>
    <t>ザ・ピーナッツバター・ファルコン</t>
  </si>
  <si>
    <t>嘘八百 京町ロワイヤル</t>
  </si>
  <si>
    <t>イーディ、83歳 はじめての山登り</t>
  </si>
  <si>
    <t>アットエンタテインメント</t>
  </si>
  <si>
    <t>買い切り</t>
  </si>
  <si>
    <t>ブレッドウィナー</t>
  </si>
  <si>
    <t>クリムト エゴンシーレとウィーン黄金時代</t>
  </si>
  <si>
    <t>チャイルド・フィルム、ミラクルヴォイス</t>
  </si>
  <si>
    <t>エクストリーム・ジョブ</t>
  </si>
  <si>
    <t>すみっコぐらし とびだす絵本とひみつのコ</t>
  </si>
  <si>
    <t>シティーハンター THE MOVIE 史上最香のミッション</t>
  </si>
  <si>
    <t>　</t>
  </si>
  <si>
    <t>king of prism ③</t>
  </si>
  <si>
    <t>３</t>
  </si>
  <si>
    <t>king of prism ④</t>
  </si>
  <si>
    <t>GODZILA2</t>
  </si>
  <si>
    <t>チア男子！！！</t>
  </si>
  <si>
    <t>１</t>
  </si>
  <si>
    <t>ブロードメディア</t>
  </si>
  <si>
    <t>75％</t>
  </si>
  <si>
    <t>ハウス・ジャック・ビルト</t>
  </si>
  <si>
    <t>だれもが愛しいチャンピオン</t>
    <phoneticPr fontId="16"/>
  </si>
  <si>
    <t>シンカ</t>
    <phoneticPr fontId="16"/>
  </si>
  <si>
    <t>いただきます　ここは、発酵の楽園</t>
    <phoneticPr fontId="16"/>
  </si>
  <si>
    <t>いでは堂</t>
    <phoneticPr fontId="16"/>
  </si>
  <si>
    <t>T-34 レジェンド・オブ・ウォー ダイナミック完全版</t>
    <phoneticPr fontId="16"/>
  </si>
  <si>
    <t>ツイン</t>
    <phoneticPr fontId="16"/>
  </si>
  <si>
    <t>わたしは分断を許さない</t>
    <phoneticPr fontId="16"/>
  </si>
  <si>
    <t>太秦</t>
    <phoneticPr fontId="16"/>
  </si>
  <si>
    <t>インディゴ・フィルムズ</t>
    <phoneticPr fontId="16"/>
  </si>
  <si>
    <t>彼らは生きていた</t>
    <phoneticPr fontId="16"/>
  </si>
  <si>
    <t>アンプラグド</t>
    <phoneticPr fontId="16"/>
  </si>
  <si>
    <t>コンプリシティ／優しい共犯</t>
    <phoneticPr fontId="16"/>
  </si>
  <si>
    <t>クロックワークス</t>
    <phoneticPr fontId="16"/>
  </si>
  <si>
    <t>人間の時間</t>
    <phoneticPr fontId="16"/>
  </si>
  <si>
    <t>R18+</t>
    <phoneticPr fontId="16"/>
  </si>
  <si>
    <t>R15+</t>
    <phoneticPr fontId="16"/>
  </si>
  <si>
    <t>山中静夫氏の尊厳死</t>
    <phoneticPr fontId="16"/>
  </si>
  <si>
    <t>マジックアワー</t>
    <phoneticPr fontId="16"/>
  </si>
  <si>
    <t>つつんで、ひらいて</t>
    <phoneticPr fontId="16"/>
  </si>
  <si>
    <t>悲しみより、もっと悲しい物語</t>
    <phoneticPr fontId="16"/>
  </si>
  <si>
    <t>ハーク</t>
    <phoneticPr fontId="16"/>
  </si>
  <si>
    <t>グッドバイ　嘘からはじまる人生喜劇</t>
    <phoneticPr fontId="16"/>
  </si>
  <si>
    <t>キノフィルムズ</t>
    <phoneticPr fontId="16"/>
  </si>
  <si>
    <t>ロング・ウェイ・ノース　地球のてっぺん</t>
    <phoneticPr fontId="16"/>
  </si>
  <si>
    <t>アンドレア・ボチェッリ　奇跡のテノール</t>
    <phoneticPr fontId="16"/>
  </si>
  <si>
    <t>プレシディオ</t>
    <phoneticPr fontId="16"/>
  </si>
  <si>
    <t>ハスラーズ</t>
    <phoneticPr fontId="16"/>
  </si>
  <si>
    <t>REGENTS</t>
    <phoneticPr fontId="16"/>
  </si>
  <si>
    <t>淪落の人</t>
    <phoneticPr fontId="16"/>
  </si>
  <si>
    <t>武蔵野エンタテインメント</t>
    <phoneticPr fontId="16"/>
  </si>
  <si>
    <t>スキャンダル</t>
    <phoneticPr fontId="16"/>
  </si>
  <si>
    <t>男と女　人生最良の日々</t>
    <phoneticPr fontId="16"/>
  </si>
  <si>
    <t>ハピネット</t>
    <phoneticPr fontId="16"/>
  </si>
  <si>
    <t>男と女　デジタルリマスター版（1966年）</t>
    <rPh sb="13" eb="14">
      <t>バン</t>
    </rPh>
    <phoneticPr fontId="16"/>
  </si>
  <si>
    <t>37セカンズ</t>
    <phoneticPr fontId="16"/>
  </si>
  <si>
    <t>ラビットハウス</t>
    <phoneticPr fontId="16"/>
  </si>
  <si>
    <t>レディ・マエストロ</t>
    <phoneticPr fontId="16"/>
  </si>
  <si>
    <t>アルバトロス・フィルム</t>
    <phoneticPr fontId="16"/>
  </si>
  <si>
    <t>フィッシャーマンズ・ソング　コーンウォールから愛をこめて</t>
    <phoneticPr fontId="16"/>
  </si>
  <si>
    <t>ナイブズ・アウト／名探偵と刃の館の秘密</t>
    <phoneticPr fontId="16"/>
  </si>
  <si>
    <t>ロングライド</t>
    <phoneticPr fontId="16"/>
  </si>
  <si>
    <t>ドミノ　復讐の咆哮</t>
    <phoneticPr fontId="16"/>
  </si>
  <si>
    <t>トランスフォーマー</t>
    <phoneticPr fontId="16"/>
  </si>
  <si>
    <t>だってしょうがないじゃない</t>
    <phoneticPr fontId="16"/>
  </si>
  <si>
    <t>サンディ</t>
    <phoneticPr fontId="16"/>
  </si>
  <si>
    <t>レ・ミゼラブル</t>
    <phoneticPr fontId="16"/>
  </si>
  <si>
    <t>東北新社</t>
    <phoneticPr fontId="16"/>
  </si>
  <si>
    <t>インディペンデントリビング</t>
    <phoneticPr fontId="16"/>
  </si>
  <si>
    <t>ぶんぶんフィルムズ</t>
    <phoneticPr fontId="16"/>
  </si>
  <si>
    <t>ミモザフィルムズ</t>
    <phoneticPr fontId="16"/>
  </si>
  <si>
    <t>ヘヴィ・トリップ　俺たち崖っぷち北欧メタル！</t>
    <phoneticPr fontId="16"/>
  </si>
  <si>
    <t>SPACE SHOWER FILMS</t>
    <phoneticPr fontId="16"/>
  </si>
  <si>
    <t>スウィング・キッズ</t>
    <phoneticPr fontId="16"/>
  </si>
  <si>
    <t>プリズン・サークル</t>
    <phoneticPr fontId="16"/>
  </si>
  <si>
    <t>東風</t>
    <phoneticPr fontId="16"/>
  </si>
  <si>
    <t>シェイクスピアの庭</t>
    <phoneticPr fontId="16"/>
  </si>
  <si>
    <t>新聞記者</t>
    <rPh sb="0" eb="4">
      <t>シンブンキシャ</t>
    </rPh>
    <phoneticPr fontId="16"/>
  </si>
  <si>
    <t>スターサンズ、イオンエンターテイメント</t>
    <phoneticPr fontId="16"/>
  </si>
  <si>
    <t>前田建設ファンタジー営業部</t>
    <phoneticPr fontId="16"/>
  </si>
  <si>
    <t>東京テアトル</t>
    <rPh sb="0" eb="2">
      <t>トウキョウ</t>
    </rPh>
    <phoneticPr fontId="16"/>
  </si>
  <si>
    <t>最高の花婿</t>
    <rPh sb="0" eb="2">
      <t>サイコウ</t>
    </rPh>
    <rPh sb="3" eb="5">
      <t>ハナムコ</t>
    </rPh>
    <phoneticPr fontId="16"/>
  </si>
  <si>
    <t>最高の花婿　アンコール</t>
    <rPh sb="0" eb="2">
      <t>サイコウ</t>
    </rPh>
    <rPh sb="3" eb="5">
      <t>ハナムコ</t>
    </rPh>
    <phoneticPr fontId="16"/>
  </si>
  <si>
    <t>セテラ・インターナショナル</t>
    <phoneticPr fontId="16"/>
  </si>
  <si>
    <t>音楽</t>
    <rPh sb="0" eb="2">
      <t>オンガク</t>
    </rPh>
    <phoneticPr fontId="16"/>
  </si>
  <si>
    <t>㈱ヤマハミュージックエンタテインメントホールディングス</t>
    <phoneticPr fontId="16"/>
  </si>
  <si>
    <t>巡礼の約束</t>
    <phoneticPr fontId="16"/>
  </si>
  <si>
    <t>ムヴィオラ</t>
    <phoneticPr fontId="16"/>
  </si>
  <si>
    <t>人生フルーツ</t>
    <phoneticPr fontId="16"/>
  </si>
  <si>
    <t>ジュディ　虹の彼方に</t>
    <phoneticPr fontId="16"/>
  </si>
  <si>
    <t>松竹</t>
    <rPh sb="0" eb="2">
      <t>ショウチク</t>
    </rPh>
    <phoneticPr fontId="16"/>
  </si>
  <si>
    <t>架空OL日記</t>
    <phoneticPr fontId="16"/>
  </si>
  <si>
    <t>ポニーキャニオン</t>
    <phoneticPr fontId="16"/>
  </si>
  <si>
    <t>イオンエンターテイメント</t>
    <phoneticPr fontId="16"/>
  </si>
  <si>
    <t>主戦場</t>
    <phoneticPr fontId="16"/>
  </si>
  <si>
    <t>フューチャーコミックス</t>
    <phoneticPr fontId="16"/>
  </si>
  <si>
    <t>GAGA</t>
    <phoneticPr fontId="16"/>
  </si>
  <si>
    <t>GAGAプラス</t>
  </si>
  <si>
    <t>KADOKAWA、GAGA</t>
  </si>
  <si>
    <t>松竹、GAGA</t>
  </si>
  <si>
    <t>イオンエンターテイメント、ネットフリックス</t>
  </si>
  <si>
    <t>アーク・フィルムズ</t>
    <phoneticPr fontId="16"/>
  </si>
  <si>
    <t>アーク・フィルムズ</t>
    <phoneticPr fontId="16"/>
  </si>
  <si>
    <t>アークエンタテインメント</t>
    <phoneticPr fontId="16"/>
  </si>
  <si>
    <t>動員</t>
    <rPh sb="0" eb="2">
      <t>ドウイン</t>
    </rPh>
    <phoneticPr fontId="16"/>
  </si>
  <si>
    <t>興収</t>
    <rPh sb="0" eb="2">
      <t>コウシュウ</t>
    </rPh>
    <phoneticPr fontId="16"/>
  </si>
  <si>
    <t>映画料</t>
    <rPh sb="0" eb="2">
      <t>エイガ</t>
    </rPh>
    <rPh sb="2" eb="3">
      <t>リョウ</t>
    </rPh>
    <phoneticPr fontId="16"/>
  </si>
  <si>
    <t>9人の翻訳家　囚われたベストセラー</t>
    <phoneticPr fontId="16"/>
  </si>
  <si>
    <t>ママをやめてもいいですか!?</t>
    <phoneticPr fontId="16"/>
  </si>
  <si>
    <t>ジョン・F・ドノヴァンの死と生</t>
    <phoneticPr fontId="16"/>
  </si>
  <si>
    <t>マシュー・ボーン IN CINEMA ロミオとジュリエット</t>
    <phoneticPr fontId="16"/>
  </si>
  <si>
    <t>SKIN スキン</t>
    <phoneticPr fontId="16"/>
  </si>
  <si>
    <t xml:space="preserve">性の劇薬 </t>
    <phoneticPr fontId="16"/>
  </si>
  <si>
    <t xml:space="preserve">＃ハンド全力 </t>
    <phoneticPr fontId="16"/>
  </si>
  <si>
    <t>中島みゆき　夜会VOL.20「リトル・トーキョー」劇場版</t>
    <phoneticPr fontId="16"/>
  </si>
  <si>
    <t>備考</t>
    <phoneticPr fontId="16"/>
  </si>
  <si>
    <t>1/末</t>
    <rPh sb="2" eb="3">
      <t>マツ</t>
    </rPh>
    <phoneticPr fontId="16"/>
  </si>
  <si>
    <t>ファインフィルムズ</t>
    <phoneticPr fontId="16"/>
  </si>
  <si>
    <t>劇場版ファイナルファンタジーXIV　光のお父さん</t>
    <phoneticPr fontId="16"/>
  </si>
  <si>
    <t>GAGA</t>
    <phoneticPr fontId="16"/>
  </si>
  <si>
    <t>MG</t>
    <phoneticPr fontId="16"/>
  </si>
  <si>
    <t>ROMA ローマ（再上映）</t>
    <rPh sb="9" eb="12">
      <t>サイジョウエイ</t>
    </rPh>
    <phoneticPr fontId="16"/>
  </si>
  <si>
    <t>2/末</t>
    <rPh sb="2" eb="3">
      <t>マツ</t>
    </rPh>
    <phoneticPr fontId="16"/>
  </si>
  <si>
    <t>イオンエンターテイメント、スターサンズ</t>
    <phoneticPr fontId="16"/>
  </si>
  <si>
    <t>イオンエンターテイメント、AMGエンタテインメント</t>
    <phoneticPr fontId="16"/>
  </si>
  <si>
    <t>パンフ代・15000</t>
    <rPh sb="3" eb="4">
      <t>ダイ</t>
    </rPh>
    <phoneticPr fontId="16"/>
  </si>
  <si>
    <t>パンフ代別　5445</t>
    <rPh sb="3" eb="4">
      <t>ダイ</t>
    </rPh>
    <rPh sb="4" eb="5">
      <t>ベツ</t>
    </rPh>
    <phoneticPr fontId="16"/>
  </si>
  <si>
    <t>パンフ代別　6000（2/末）</t>
    <rPh sb="3" eb="4">
      <t>ダイ</t>
    </rPh>
    <rPh sb="4" eb="5">
      <t>ベツ</t>
    </rPh>
    <rPh sb="13" eb="14">
      <t>マツ</t>
    </rPh>
    <phoneticPr fontId="16"/>
  </si>
  <si>
    <t>パンフ代別　2100（3/末）</t>
    <rPh sb="3" eb="4">
      <t>ダイ</t>
    </rPh>
    <rPh sb="4" eb="5">
      <t>ベツ</t>
    </rPh>
    <rPh sb="13" eb="14">
      <t>マツ</t>
    </rPh>
    <phoneticPr fontId="16"/>
  </si>
  <si>
    <t>パンフ代別　85200（2/末）</t>
    <rPh sb="3" eb="4">
      <t>ダイ</t>
    </rPh>
    <rPh sb="4" eb="5">
      <t>ベツ</t>
    </rPh>
    <rPh sb="14" eb="15">
      <t>マツ</t>
    </rPh>
    <phoneticPr fontId="16"/>
  </si>
  <si>
    <t>九輪家（岩井秀世）</t>
    <rPh sb="4" eb="6">
      <t>イワイ</t>
    </rPh>
    <rPh sb="6" eb="7">
      <t>ヒデ</t>
    </rPh>
    <rPh sb="7" eb="8">
      <t>セ</t>
    </rPh>
    <phoneticPr fontId="16"/>
  </si>
  <si>
    <t>空族</t>
    <rPh sb="0" eb="1">
      <t>ソラ</t>
    </rPh>
    <rPh sb="1" eb="2">
      <t>ゾク</t>
    </rPh>
    <phoneticPr fontId="16"/>
  </si>
  <si>
    <t>-</t>
    <phoneticPr fontId="16"/>
  </si>
  <si>
    <t>典座TENZO</t>
    <phoneticPr fontId="16"/>
  </si>
  <si>
    <t>サウダーヂ</t>
    <phoneticPr fontId="16"/>
  </si>
  <si>
    <t>新作</t>
    <phoneticPr fontId="16"/>
  </si>
  <si>
    <t>マリッジストーリー（再上映）</t>
    <rPh sb="10" eb="11">
      <t>サイ</t>
    </rPh>
    <rPh sb="11" eb="13">
      <t>ジョウエイ</t>
    </rPh>
    <phoneticPr fontId="16"/>
  </si>
  <si>
    <t>アイリッシュマン（再上映）</t>
    <rPh sb="9" eb="12">
      <t>サイジョウエイ</t>
    </rPh>
    <phoneticPr fontId="16"/>
  </si>
  <si>
    <t>3/末</t>
    <rPh sb="2" eb="3">
      <t>マツ</t>
    </rPh>
    <phoneticPr fontId="16"/>
  </si>
  <si>
    <t>（天気の子）（記憶にございません）12/1～12/31分</t>
    <rPh sb="1" eb="3">
      <t>テンキ</t>
    </rPh>
    <rPh sb="4" eb="5">
      <t>コ</t>
    </rPh>
    <rPh sb="7" eb="9">
      <t>キオク</t>
    </rPh>
    <rPh sb="27" eb="28">
      <t>ブン</t>
    </rPh>
    <phoneticPr fontId="16"/>
  </si>
  <si>
    <t>（天気の子）（記憶にございません）1/1～1/31分</t>
    <rPh sb="25" eb="26">
      <t>ブン</t>
    </rPh>
    <phoneticPr fontId="16"/>
  </si>
  <si>
    <t>タロウのバカ</t>
    <phoneticPr fontId="16"/>
  </si>
  <si>
    <t>「細い目」「タレンタイム」映画料</t>
    <rPh sb="1" eb="2">
      <t>ホソ</t>
    </rPh>
    <rPh sb="3" eb="4">
      <t>メ</t>
    </rPh>
    <rPh sb="13" eb="15">
      <t>エイガ</t>
    </rPh>
    <rPh sb="15" eb="16">
      <t>リョウ</t>
    </rPh>
    <phoneticPr fontId="16"/>
  </si>
  <si>
    <t>天気の子（再上映）</t>
    <rPh sb="5" eb="8">
      <t>サイジョウエイ</t>
    </rPh>
    <phoneticPr fontId="16"/>
  </si>
  <si>
    <t>旧作</t>
    <phoneticPr fontId="16"/>
  </si>
  <si>
    <t>特別</t>
    <phoneticPr fontId="16"/>
  </si>
  <si>
    <t>あなたの名前を呼べたなら</t>
    <phoneticPr fontId="16"/>
  </si>
  <si>
    <t>ゴッホとヘレーネの森 クレラー・ミュラー美術館の至宝</t>
    <phoneticPr fontId="16"/>
  </si>
  <si>
    <t>ニューセレクト「フリーソロ」「あなたの名前を呼べたなら」「ゴッホとヘレーネの森」分　</t>
    <phoneticPr fontId="16"/>
  </si>
  <si>
    <t>シンコーミュージック・エンタテイメント</t>
    <phoneticPr fontId="16"/>
  </si>
  <si>
    <t>4/末</t>
    <rPh sb="2" eb="3">
      <t>マツ</t>
    </rPh>
    <phoneticPr fontId="16"/>
  </si>
  <si>
    <t>パンフ代別　1800（4/末）</t>
    <rPh sb="3" eb="5">
      <t>ダイベツ</t>
    </rPh>
    <rPh sb="13" eb="14">
      <t>マツ</t>
    </rPh>
    <phoneticPr fontId="16"/>
  </si>
  <si>
    <t>名探偵コナン</t>
    <phoneticPr fontId="16"/>
  </si>
  <si>
    <t>12月末</t>
    <rPh sb="2" eb="3">
      <t>ガツ</t>
    </rPh>
    <rPh sb="3" eb="4">
      <t>マツ</t>
    </rPh>
    <phoneticPr fontId="16"/>
  </si>
  <si>
    <t>彩プロ</t>
    <phoneticPr fontId="16"/>
  </si>
  <si>
    <t>米軍が最も恐れた男　カメジロー　不屈の生涯</t>
    <phoneticPr fontId="16"/>
  </si>
  <si>
    <t>12月末</t>
    <rPh sb="2" eb="4">
      <t>ガツマツ</t>
    </rPh>
    <phoneticPr fontId="16"/>
  </si>
  <si>
    <t>アンノウン・ソルジャー</t>
    <phoneticPr fontId="16"/>
  </si>
  <si>
    <t>「アンノウン・ソルジャー」「米軍が最も恐れた男カメジロー」分</t>
    <rPh sb="29" eb="30">
      <t>ブン</t>
    </rPh>
    <phoneticPr fontId="16"/>
  </si>
  <si>
    <t>9/14～9/29（\120,100）・10/1～10/17（\25,100）</t>
    <phoneticPr fontId="16"/>
  </si>
  <si>
    <t>5月予定</t>
    <rPh sb="1" eb="2">
      <t>ガツ</t>
    </rPh>
    <rPh sb="2" eb="4">
      <t>ヨテイ</t>
    </rPh>
    <phoneticPr fontId="16"/>
  </si>
  <si>
    <t>上映保証預かり金　200,000円（2019年12月）</t>
    <rPh sb="4" eb="5">
      <t>アズ</t>
    </rPh>
    <rPh sb="7" eb="8">
      <t>キン</t>
    </rPh>
    <rPh sb="16" eb="17">
      <t>エン</t>
    </rPh>
    <rPh sb="22" eb="23">
      <t>ネン</t>
    </rPh>
    <rPh sb="25" eb="26">
      <t>ガツ</t>
    </rPh>
    <phoneticPr fontId="16"/>
  </si>
  <si>
    <t>上映保証預かり金　200,000円</t>
    <rPh sb="4" eb="5">
      <t>アズ</t>
    </rPh>
    <rPh sb="7" eb="8">
      <t>キン</t>
    </rPh>
    <rPh sb="16" eb="17">
      <t>エン</t>
    </rPh>
    <phoneticPr fontId="16"/>
  </si>
  <si>
    <t>上映保証預かり金150000円</t>
    <rPh sb="4" eb="5">
      <t>アズ</t>
    </rPh>
    <rPh sb="7" eb="8">
      <t>キン</t>
    </rPh>
    <rPh sb="14" eb="15">
      <t>エン</t>
    </rPh>
    <phoneticPr fontId="16"/>
  </si>
  <si>
    <t>11月末</t>
    <rPh sb="2" eb="3">
      <t>ガツ</t>
    </rPh>
    <rPh sb="3" eb="4">
      <t>マツ</t>
    </rPh>
    <phoneticPr fontId="16"/>
  </si>
  <si>
    <t>上映保証金　100,000円（11月末）</t>
    <rPh sb="0" eb="2">
      <t>ジョウエイ</t>
    </rPh>
    <rPh sb="2" eb="4">
      <t>ホショウ</t>
    </rPh>
    <rPh sb="4" eb="5">
      <t>キン</t>
    </rPh>
    <rPh sb="13" eb="14">
      <t>エン</t>
    </rPh>
    <rPh sb="17" eb="18">
      <t>ガツ</t>
    </rPh>
    <rPh sb="18" eb="19">
      <t>マツ</t>
    </rPh>
    <phoneticPr fontId="16"/>
  </si>
  <si>
    <t>11月末</t>
    <rPh sb="2" eb="4">
      <t>ガツマツ</t>
    </rPh>
    <phoneticPr fontId="16"/>
  </si>
  <si>
    <t>二週間は4回上映「キングダム」「名探偵コナン19」上映料</t>
    <rPh sb="16" eb="19">
      <t>メイタンテイ</t>
    </rPh>
    <rPh sb="25" eb="27">
      <t>ジョウエイ</t>
    </rPh>
    <rPh sb="27" eb="28">
      <t>リョウ</t>
    </rPh>
    <phoneticPr fontId="16"/>
  </si>
  <si>
    <t>「大和（カリフォルニア）」「TOURISM」パンフ・物販代別　67025円</t>
    <rPh sb="1" eb="3">
      <t>ヤマト</t>
    </rPh>
    <rPh sb="26" eb="28">
      <t>ブッパン</t>
    </rPh>
    <rPh sb="28" eb="29">
      <t>ダイ</t>
    </rPh>
    <rPh sb="29" eb="30">
      <t>ベツ</t>
    </rPh>
    <rPh sb="36" eb="37">
      <t>エン</t>
    </rPh>
    <phoneticPr fontId="16"/>
  </si>
  <si>
    <t>イオンエンターテイメント、ネットフリックス</t>
    <phoneticPr fontId="16"/>
  </si>
  <si>
    <t>ヤマハミュージックエンタテインメントホールディングス</t>
    <phoneticPr fontId="16"/>
  </si>
  <si>
    <t>10月「ローマ法王になる日まで」上映保証預かり金（150,000円）</t>
    <rPh sb="2" eb="3">
      <t>ガツ</t>
    </rPh>
    <rPh sb="32" eb="33">
      <t>エン</t>
    </rPh>
    <phoneticPr fontId="16"/>
  </si>
  <si>
    <t>12/末</t>
    <rPh sb="3" eb="4">
      <t>マツ</t>
    </rPh>
    <phoneticPr fontId="16"/>
  </si>
  <si>
    <t>5/末</t>
    <rPh sb="2" eb="3">
      <t>マツ</t>
    </rPh>
    <phoneticPr fontId="16"/>
  </si>
  <si>
    <t>10/11「おいしい家族」保証金(200,000円)</t>
    <rPh sb="24" eb="25">
      <t>エン</t>
    </rPh>
    <phoneticPr fontId="16"/>
  </si>
  <si>
    <t>11/末</t>
    <rPh sb="3" eb="4">
      <t>マツ</t>
    </rPh>
    <phoneticPr fontId="16"/>
  </si>
  <si>
    <t>10/末</t>
    <rPh sb="3" eb="4">
      <t>マツ</t>
    </rPh>
    <phoneticPr fontId="16"/>
  </si>
  <si>
    <t>ー</t>
    <phoneticPr fontId="16"/>
  </si>
  <si>
    <t>ニューヨーク公共図書館　エクス・リブリス</t>
    <phoneticPr fontId="16"/>
  </si>
  <si>
    <t>9/末</t>
    <rPh sb="2" eb="3">
      <t>マツ</t>
    </rPh>
    <phoneticPr fontId="16"/>
  </si>
  <si>
    <t>9/20「工作 黒金星と呼ばれた男」上映保証金（200,000円）</t>
    <rPh sb="31" eb="32">
      <t>エン</t>
    </rPh>
    <phoneticPr fontId="16"/>
  </si>
  <si>
    <t>ニューヨーク公共図書館 (再映）</t>
    <rPh sb="13" eb="14">
      <t>サイ</t>
    </rPh>
    <rPh sb="14" eb="15">
      <t>エイ</t>
    </rPh>
    <phoneticPr fontId="16"/>
  </si>
  <si>
    <t>すみっコぐらし とびだす絵本とひみつのコ（再上映）</t>
    <phoneticPr fontId="16"/>
  </si>
  <si>
    <t>納品部数</t>
    <rPh sb="0" eb="2">
      <t>ノウヒン</t>
    </rPh>
    <rPh sb="2" eb="4">
      <t>ブスウ</t>
    </rPh>
    <phoneticPr fontId="16"/>
  </si>
  <si>
    <t>販売価格</t>
    <rPh sb="0" eb="2">
      <t>ハンバイ</t>
    </rPh>
    <rPh sb="2" eb="4">
      <t>カカク</t>
    </rPh>
    <phoneticPr fontId="16"/>
  </si>
  <si>
    <t>卸価格</t>
    <rPh sb="0" eb="3">
      <t>オロシカカク</t>
    </rPh>
    <phoneticPr fontId="16"/>
  </si>
  <si>
    <t>販売部数</t>
    <rPh sb="0" eb="2">
      <t>ハンバイ</t>
    </rPh>
    <rPh sb="2" eb="4">
      <t>ブスウ</t>
    </rPh>
    <phoneticPr fontId="16"/>
  </si>
  <si>
    <t>売上</t>
    <rPh sb="0" eb="2">
      <t>ウリアゲ</t>
    </rPh>
    <phoneticPr fontId="16"/>
  </si>
  <si>
    <t>卸金額</t>
    <rPh sb="0" eb="1">
      <t>オロシ</t>
    </rPh>
    <rPh sb="1" eb="3">
      <t>キンガク</t>
    </rPh>
    <phoneticPr fontId="16"/>
  </si>
  <si>
    <t>支払済</t>
    <rPh sb="0" eb="2">
      <t>シハラ</t>
    </rPh>
    <rPh sb="2" eb="3">
      <t>スミ</t>
    </rPh>
    <phoneticPr fontId="16"/>
  </si>
  <si>
    <t>返品部数</t>
    <rPh sb="0" eb="2">
      <t>ヘンピン</t>
    </rPh>
    <rPh sb="2" eb="4">
      <t>ブスウ</t>
    </rPh>
    <phoneticPr fontId="16"/>
  </si>
  <si>
    <t>掛率</t>
    <rPh sb="0" eb="2">
      <t>カケリツ</t>
    </rPh>
    <phoneticPr fontId="16"/>
  </si>
  <si>
    <t>ブルーノート・レコード　ジャズを超えて（パンフ）</t>
    <phoneticPr fontId="16"/>
  </si>
  <si>
    <t>ブルーノート・レコード　ジャズを超えて（CD）</t>
    <phoneticPr fontId="16"/>
  </si>
  <si>
    <t>2月</t>
    <rPh sb="1" eb="2">
      <t>ガツ</t>
    </rPh>
    <phoneticPr fontId="16"/>
  </si>
  <si>
    <t>買切</t>
    <rPh sb="0" eb="2">
      <t>カイキ</t>
    </rPh>
    <phoneticPr fontId="16"/>
  </si>
  <si>
    <t>この世界の（さらにいくつもの）片隅に　パンフ</t>
    <phoneticPr fontId="16"/>
  </si>
  <si>
    <t>この世界の（さらにいくつもの）片隅に　ペーパークラフト</t>
    <phoneticPr fontId="16"/>
  </si>
  <si>
    <t>納品</t>
    <rPh sb="0" eb="2">
      <t>ノウヒン</t>
    </rPh>
    <phoneticPr fontId="16"/>
  </si>
  <si>
    <t>2月</t>
    <rPh sb="1" eb="2">
      <t>ガツ</t>
    </rPh>
    <phoneticPr fontId="16"/>
  </si>
  <si>
    <t>1月</t>
    <rPh sb="1" eb="2">
      <t>ガツ</t>
    </rPh>
    <phoneticPr fontId="16"/>
  </si>
  <si>
    <t>3月</t>
  </si>
  <si>
    <t>4月</t>
  </si>
  <si>
    <t>3月</t>
    <rPh sb="1" eb="2">
      <t>ガツ</t>
    </rPh>
    <phoneticPr fontId="16"/>
  </si>
  <si>
    <t>いただきます　ここは、発酵の楽園（パンフ）</t>
    <phoneticPr fontId="16"/>
  </si>
  <si>
    <t>いただきます　ここは、発酵の楽園（DVD）</t>
    <phoneticPr fontId="16"/>
  </si>
  <si>
    <t>3月</t>
    <phoneticPr fontId="16"/>
  </si>
  <si>
    <t>風の電話（公式フォトブック）</t>
    <rPh sb="5" eb="7">
      <t>コウシキ</t>
    </rPh>
    <phoneticPr fontId="16"/>
  </si>
  <si>
    <t>ニューヨーク公共図書館 (パンフレット）</t>
    <phoneticPr fontId="16"/>
  </si>
  <si>
    <t>ニューヨーク公共図書館 (クリアファイル）</t>
    <phoneticPr fontId="16"/>
  </si>
  <si>
    <t>ニューヨーク公共図書館 (Tシャツ）</t>
    <phoneticPr fontId="16"/>
  </si>
  <si>
    <t>大和（カリフォルニア）パンフ</t>
    <phoneticPr fontId="16"/>
  </si>
  <si>
    <t>大和（カリフォルニア）Tシャツ</t>
    <phoneticPr fontId="16"/>
  </si>
  <si>
    <t>TOURISM（パンフレット）</t>
    <phoneticPr fontId="16"/>
  </si>
  <si>
    <t>TOURISM（キャップ）</t>
    <phoneticPr fontId="16"/>
  </si>
  <si>
    <t>TOURISM（サコッシュ）</t>
    <phoneticPr fontId="16"/>
  </si>
  <si>
    <t>TOURISM（Tシャツ）</t>
    <phoneticPr fontId="16"/>
  </si>
  <si>
    <t>★物販管理表</t>
    <rPh sb="1" eb="3">
      <t>ブッパン</t>
    </rPh>
    <rPh sb="3" eb="5">
      <t>カンリ</t>
    </rPh>
    <rPh sb="5" eb="6">
      <t>ヒョウ</t>
    </rPh>
    <phoneticPr fontId="16"/>
  </si>
  <si>
    <t>4月</t>
    <rPh sb="1" eb="2">
      <t>ガツ</t>
    </rPh>
    <phoneticPr fontId="16"/>
  </si>
  <si>
    <t>4月</t>
    <phoneticPr fontId="16"/>
  </si>
  <si>
    <t>パンフレット代　14400円別　計116428円</t>
    <rPh sb="6" eb="7">
      <t>ダイ</t>
    </rPh>
    <rPh sb="13" eb="14">
      <t>エン</t>
    </rPh>
    <rPh sb="14" eb="15">
      <t>ベツ</t>
    </rPh>
    <rPh sb="16" eb="17">
      <t>ケイ</t>
    </rPh>
    <rPh sb="23" eb="24">
      <t>エン</t>
    </rPh>
    <phoneticPr fontId="16"/>
  </si>
  <si>
    <t>パンフレット代　14400円　請求書計116428円</t>
    <rPh sb="6" eb="7">
      <t>ダイ</t>
    </rPh>
    <rPh sb="13" eb="14">
      <t>エン</t>
    </rPh>
    <rPh sb="15" eb="18">
      <t>セイキュウショ</t>
    </rPh>
    <rPh sb="18" eb="19">
      <t>ケイ</t>
    </rPh>
    <rPh sb="25" eb="26">
      <t>エン</t>
    </rPh>
    <phoneticPr fontId="16"/>
  </si>
  <si>
    <t>11月</t>
    <rPh sb="2" eb="3">
      <t>ガツ</t>
    </rPh>
    <phoneticPr fontId="16"/>
  </si>
  <si>
    <t>お百姓さんになりたい</t>
    <rPh sb="1" eb="3">
      <t>ヒャクショウ</t>
    </rPh>
    <phoneticPr fontId="16"/>
  </si>
  <si>
    <t>ニューヨーク公共図書館　エクス・リブリス（パンフレット）</t>
    <phoneticPr fontId="16"/>
  </si>
  <si>
    <t>ニューヨーク公共図書館　エクス・リブリス（クリアファイル）</t>
    <phoneticPr fontId="16"/>
  </si>
  <si>
    <t>ニューヨーク公共図書館　エクス・リブリス（Tシャツ・トート）</t>
    <phoneticPr fontId="16"/>
  </si>
  <si>
    <t>主戦場</t>
    <rPh sb="0" eb="1">
      <t>シュ</t>
    </rPh>
    <rPh sb="1" eb="3">
      <t>センジョウ</t>
    </rPh>
    <phoneticPr fontId="16"/>
  </si>
  <si>
    <t>2/末相殺</t>
    <rPh sb="2" eb="3">
      <t>マツ</t>
    </rPh>
    <rPh sb="3" eb="5">
      <t>ソウサイ</t>
    </rPh>
    <phoneticPr fontId="16"/>
  </si>
  <si>
    <t>1/末相殺</t>
    <rPh sb="2" eb="3">
      <t>マツ</t>
    </rPh>
    <rPh sb="3" eb="5">
      <t>ソウサイ</t>
    </rPh>
    <phoneticPr fontId="16"/>
  </si>
  <si>
    <t>帰ってきたムッソリーニ</t>
    <rPh sb="0" eb="1">
      <t>カエ</t>
    </rPh>
    <phoneticPr fontId="16"/>
  </si>
  <si>
    <t>感染家族</t>
    <rPh sb="0" eb="2">
      <t>カンセン</t>
    </rPh>
    <rPh sb="2" eb="4">
      <t>カゾク</t>
    </rPh>
    <phoneticPr fontId="16"/>
  </si>
  <si>
    <t>タロウのバカ</t>
    <phoneticPr fontId="16"/>
  </si>
  <si>
    <t>買切</t>
    <phoneticPr fontId="16"/>
  </si>
  <si>
    <t>共犯者たち</t>
    <rPh sb="0" eb="3">
      <t>キョウハンシャ</t>
    </rPh>
    <phoneticPr fontId="16"/>
  </si>
  <si>
    <t>兄消える</t>
    <phoneticPr fontId="16"/>
  </si>
  <si>
    <t>2/末相殺</t>
    <rPh sb="2" eb="5">
      <t>マツソウサイ</t>
    </rPh>
    <phoneticPr fontId="16"/>
  </si>
  <si>
    <t>代引き済</t>
    <rPh sb="0" eb="2">
      <t>ダイビ</t>
    </rPh>
    <rPh sb="3" eb="4">
      <t>スミ</t>
    </rPh>
    <phoneticPr fontId="16"/>
  </si>
  <si>
    <t>映画料3月末</t>
    <rPh sb="0" eb="2">
      <t>エイガ</t>
    </rPh>
    <rPh sb="2" eb="3">
      <t>リョウ</t>
    </rPh>
    <rPh sb="4" eb="5">
      <t>ガツ</t>
    </rPh>
    <rPh sb="5" eb="6">
      <t>マツ</t>
    </rPh>
    <phoneticPr fontId="16"/>
  </si>
  <si>
    <t>4月</t>
    <rPh sb="1" eb="2">
      <t>ガツ</t>
    </rPh>
    <phoneticPr fontId="16"/>
  </si>
  <si>
    <t>5/末</t>
    <rPh sb="2" eb="3">
      <t>マツ</t>
    </rPh>
    <phoneticPr fontId="16"/>
  </si>
  <si>
    <t>5月</t>
    <rPh sb="1" eb="2">
      <t>ガツ</t>
    </rPh>
    <phoneticPr fontId="16"/>
  </si>
  <si>
    <t>6月</t>
    <rPh sb="1" eb="2">
      <t>ガツ</t>
    </rPh>
    <phoneticPr fontId="16"/>
  </si>
  <si>
    <t>劇場版　ごん（ポストカード）</t>
    <phoneticPr fontId="16"/>
  </si>
  <si>
    <t>劇場版　ごん（クリアファイル）</t>
    <phoneticPr fontId="16"/>
  </si>
  <si>
    <t>音楽</t>
    <phoneticPr fontId="16"/>
  </si>
  <si>
    <t>PG12</t>
    <phoneticPr fontId="16"/>
  </si>
  <si>
    <t>劇場版ごん GON, THE LITTLE FOX</t>
    <phoneticPr fontId="16"/>
  </si>
  <si>
    <t>アップリンク</t>
    <phoneticPr fontId="16"/>
  </si>
  <si>
    <t>ナイチンゲール</t>
    <phoneticPr fontId="16"/>
  </si>
  <si>
    <t>娘は戦場で生まれた</t>
    <phoneticPr fontId="16"/>
  </si>
  <si>
    <t>恐竜が教えてくれたこと</t>
    <phoneticPr fontId="16"/>
  </si>
  <si>
    <t>彩プロ</t>
    <rPh sb="0" eb="1">
      <t>アヤ</t>
    </rPh>
    <phoneticPr fontId="16"/>
  </si>
  <si>
    <t>三島由紀夫vs東大全共闘 50年目の真実</t>
    <phoneticPr fontId="16"/>
  </si>
  <si>
    <t>サーホー</t>
    <phoneticPr fontId="16"/>
  </si>
  <si>
    <t>ラスト・ディール　美術商と名前を失くした肖像</t>
    <phoneticPr fontId="16"/>
  </si>
  <si>
    <t>アルバトロス</t>
    <phoneticPr fontId="16"/>
  </si>
  <si>
    <t>春を告げる町</t>
    <phoneticPr fontId="16"/>
  </si>
  <si>
    <t>第三夫人と髪飾り</t>
    <phoneticPr fontId="16"/>
  </si>
  <si>
    <t>クレストインターナショナル</t>
    <phoneticPr fontId="16"/>
  </si>
  <si>
    <t>ドヴラートフ　レニングラードの作家たち</t>
    <phoneticPr fontId="16"/>
  </si>
  <si>
    <t>ポップスター</t>
    <phoneticPr fontId="16"/>
  </si>
  <si>
    <t>ワンス・アポン・ア・タイム・イン・ザ・ウェスト【オリジナル版】</t>
    <phoneticPr fontId="16"/>
  </si>
  <si>
    <t>21世紀の資本</t>
    <phoneticPr fontId="16"/>
  </si>
  <si>
    <t>私の知らないわたしの素顔</t>
    <phoneticPr fontId="16"/>
  </si>
  <si>
    <t>デンジャー・クロース　極限着弾</t>
    <phoneticPr fontId="16"/>
  </si>
  <si>
    <t>続・荒野の用心棒</t>
    <phoneticPr fontId="16"/>
  </si>
  <si>
    <t>コピアポア・フィルム</t>
    <phoneticPr fontId="16"/>
  </si>
  <si>
    <t>世界でいちばん貧しい大統領　愛と闘争の男、ホセ・ムヒカ</t>
    <phoneticPr fontId="16"/>
  </si>
  <si>
    <t>なぜ君は総理大臣になれないのか</t>
    <phoneticPr fontId="16"/>
  </si>
  <si>
    <t>ネツゲン</t>
    <phoneticPr fontId="16"/>
  </si>
  <si>
    <t>東京裁判 4Kデジタルリマスター版</t>
    <phoneticPr fontId="16"/>
  </si>
  <si>
    <t>アングスト　不安</t>
    <phoneticPr fontId="16"/>
  </si>
  <si>
    <t>色男ホ・セク</t>
    <rPh sb="0" eb="2">
      <t>イロオトコ</t>
    </rPh>
    <phoneticPr fontId="16"/>
  </si>
  <si>
    <t>アップリンク</t>
    <phoneticPr fontId="16"/>
  </si>
  <si>
    <t>6月</t>
    <rPh sb="1" eb="2">
      <t>ガツ</t>
    </rPh>
    <phoneticPr fontId="16"/>
  </si>
  <si>
    <t>6月</t>
    <phoneticPr fontId="16"/>
  </si>
  <si>
    <t>見本1</t>
    <rPh sb="0" eb="2">
      <t>ミホン</t>
    </rPh>
    <phoneticPr fontId="16"/>
  </si>
  <si>
    <t>請求書6/25着</t>
    <rPh sb="0" eb="2">
      <t>セイキュウ</t>
    </rPh>
    <rPh sb="2" eb="3">
      <t>ショ</t>
    </rPh>
    <rPh sb="7" eb="8">
      <t>チャク</t>
    </rPh>
    <phoneticPr fontId="16"/>
  </si>
  <si>
    <t>ホドロフスキーのサイコマジック</t>
    <phoneticPr fontId="16"/>
  </si>
  <si>
    <t>デッド・ドント・ダイ</t>
    <phoneticPr fontId="16"/>
  </si>
  <si>
    <t>島にて</t>
    <rPh sb="0" eb="1">
      <t>シマ</t>
    </rPh>
    <phoneticPr fontId="16"/>
  </si>
  <si>
    <t>サッドヒルを掘り返せ</t>
    <phoneticPr fontId="16"/>
  </si>
  <si>
    <t>※千円均一</t>
    <rPh sb="1" eb="5">
      <t>センエンキンイツ</t>
    </rPh>
    <phoneticPr fontId="16"/>
  </si>
  <si>
    <t>コロンバス</t>
    <phoneticPr fontId="16"/>
  </si>
  <si>
    <t>ブロードウェイ</t>
    <phoneticPr fontId="16"/>
  </si>
  <si>
    <t>ライブリポート</t>
    <phoneticPr fontId="16"/>
  </si>
  <si>
    <t>野火</t>
    <phoneticPr fontId="16"/>
  </si>
  <si>
    <t>ビッグ・リトル・ファーム　理想の暮らしのつくり方</t>
    <phoneticPr fontId="16"/>
  </si>
  <si>
    <t>タゴール・ソングス</t>
    <phoneticPr fontId="16"/>
  </si>
  <si>
    <t>ノンデライコ</t>
    <phoneticPr fontId="16"/>
  </si>
  <si>
    <t>罪と女王</t>
    <phoneticPr fontId="16"/>
  </si>
  <si>
    <t>アットエンタテインメント</t>
    <phoneticPr fontId="16"/>
  </si>
  <si>
    <t>オリ・マキの人生で最も幸せな日</t>
    <phoneticPr fontId="16"/>
  </si>
  <si>
    <t>山猫は眠らない8 暗殺者の終幕</t>
    <phoneticPr fontId="16"/>
  </si>
  <si>
    <t>イオンエンタテインメント</t>
    <phoneticPr fontId="16"/>
  </si>
  <si>
    <t>In the Life of Music 音楽とともに生きて</t>
    <phoneticPr fontId="16"/>
  </si>
  <si>
    <t>ランボー　ラスト・ブラッド</t>
    <phoneticPr fontId="16"/>
  </si>
  <si>
    <t>アンティークの祝祭</t>
    <phoneticPr fontId="16"/>
  </si>
  <si>
    <t>ひまわり　50周年HDレストア版</t>
    <phoneticPr fontId="16"/>
  </si>
  <si>
    <t>花のあとさき　ムツばあさんの歩いた道</t>
    <phoneticPr fontId="16"/>
  </si>
  <si>
    <t>新日本映画社</t>
    <phoneticPr fontId="16"/>
  </si>
  <si>
    <t>レイニーデイ・イン・ニューヨーク</t>
    <phoneticPr fontId="16"/>
  </si>
  <si>
    <t>コマンドー4Kニューマスター吹替版</t>
    <phoneticPr fontId="16"/>
  </si>
  <si>
    <t>TCエンタテインメント</t>
    <phoneticPr fontId="16"/>
  </si>
  <si>
    <t>オーバー・ザ・リミット　新体操の女王マムーンの軌跡</t>
    <phoneticPr fontId="16"/>
  </si>
  <si>
    <t>トレノバ、gnome(ノーム)</t>
    <phoneticPr fontId="16"/>
  </si>
  <si>
    <t>ハニーランド　永遠の谷</t>
    <phoneticPr fontId="16"/>
  </si>
  <si>
    <t>オンリー・ハーツ</t>
    <phoneticPr fontId="16"/>
  </si>
  <si>
    <t>ペイン・アンド・グローリー</t>
    <phoneticPr fontId="16"/>
  </si>
  <si>
    <t>はちどり</t>
    <phoneticPr fontId="16"/>
  </si>
  <si>
    <t>アニモプロデュース</t>
    <phoneticPr fontId="16"/>
  </si>
  <si>
    <t>悪人伝</t>
    <phoneticPr fontId="16"/>
  </si>
  <si>
    <t>マルモイ　ことばあつめ</t>
    <phoneticPr fontId="16"/>
  </si>
  <si>
    <t>インターフィルム</t>
    <phoneticPr fontId="16"/>
  </si>
  <si>
    <t>カセットテープ・ダイアリーズ</t>
    <phoneticPr fontId="16"/>
  </si>
  <si>
    <t>人生をしまう時間(とき）</t>
    <phoneticPr fontId="16"/>
  </si>
  <si>
    <t>7月</t>
    <rPh sb="1" eb="2">
      <t>ガツ</t>
    </rPh>
    <phoneticPr fontId="16"/>
  </si>
  <si>
    <t>最高の花婿　</t>
    <rPh sb="0" eb="2">
      <t>サイコウ</t>
    </rPh>
    <rPh sb="3" eb="5">
      <t>ハナムコ</t>
    </rPh>
    <phoneticPr fontId="16"/>
  </si>
  <si>
    <t>色男ホ・セク（パンフレット）</t>
    <rPh sb="0" eb="2">
      <t>イロオトコ</t>
    </rPh>
    <phoneticPr fontId="16"/>
  </si>
  <si>
    <t>色男ホ・セク（チケットホルダー）</t>
    <rPh sb="0" eb="2">
      <t>イロオトコ</t>
    </rPh>
    <phoneticPr fontId="16"/>
  </si>
  <si>
    <t>色男ホ・セク（ポスター）</t>
    <rPh sb="0" eb="2">
      <t>イロオトコ</t>
    </rPh>
    <phoneticPr fontId="16"/>
  </si>
  <si>
    <t>上映保証預かり金　200,000円　7.15確認中</t>
    <rPh sb="4" eb="5">
      <t>アズ</t>
    </rPh>
    <rPh sb="7" eb="8">
      <t>キン</t>
    </rPh>
    <rPh sb="16" eb="17">
      <t>エン</t>
    </rPh>
    <rPh sb="22" eb="25">
      <t>カクニンチュウ</t>
    </rPh>
    <phoneticPr fontId="16"/>
  </si>
  <si>
    <t>機動戦士ガンダム 逆襲のシャア</t>
    <phoneticPr fontId="16"/>
  </si>
  <si>
    <t>サンライズ</t>
    <phoneticPr fontId="16"/>
  </si>
  <si>
    <t>6/末</t>
    <rPh sb="2" eb="3">
      <t>マツ</t>
    </rPh>
    <phoneticPr fontId="16"/>
  </si>
  <si>
    <t>※精算問合せ中</t>
    <rPh sb="1" eb="3">
      <t>セイサン</t>
    </rPh>
    <rPh sb="3" eb="5">
      <t>トイアワ</t>
    </rPh>
    <rPh sb="6" eb="7">
      <t>チュウ</t>
    </rPh>
    <phoneticPr fontId="16"/>
  </si>
  <si>
    <t>※再々上映</t>
    <rPh sb="1" eb="3">
      <t>サイサイ</t>
    </rPh>
    <rPh sb="3" eb="5">
      <t>ジョウエイ</t>
    </rPh>
    <phoneticPr fontId="16"/>
  </si>
  <si>
    <t>続・荒野の用心棒(パンフレット）</t>
    <phoneticPr fontId="16"/>
  </si>
  <si>
    <t>続・荒野の用心棒(Tシャツ）</t>
    <phoneticPr fontId="16"/>
  </si>
  <si>
    <t>サーホー（パンフ）</t>
    <phoneticPr fontId="16"/>
  </si>
  <si>
    <t>サーホー（クリアファイル）</t>
    <phoneticPr fontId="16"/>
  </si>
  <si>
    <t>映画料7月末</t>
    <rPh sb="0" eb="2">
      <t>エイガ</t>
    </rPh>
    <rPh sb="2" eb="3">
      <t>リョウ</t>
    </rPh>
    <rPh sb="4" eb="5">
      <t>ガツ</t>
    </rPh>
    <rPh sb="5" eb="6">
      <t>マツ</t>
    </rPh>
    <phoneticPr fontId="16"/>
  </si>
  <si>
    <t>T-34 レジェンド・オブ・ウォー　最強ディレクターズカット版</t>
    <phoneticPr fontId="16"/>
  </si>
  <si>
    <t>チア・アップ！</t>
    <phoneticPr fontId="16"/>
  </si>
  <si>
    <t>コリーニ事件</t>
    <rPh sb="4" eb="6">
      <t>ジケン</t>
    </rPh>
    <phoneticPr fontId="16"/>
  </si>
  <si>
    <t>精神 ０</t>
    <phoneticPr fontId="16"/>
  </si>
  <si>
    <t>東風</t>
    <rPh sb="0" eb="2">
      <t>トウフウ</t>
    </rPh>
    <phoneticPr fontId="16"/>
  </si>
  <si>
    <t>8日で死んだ怪獣の12日の物語・劇場版</t>
    <phoneticPr fontId="16"/>
  </si>
  <si>
    <t>許された子どもたち　</t>
    <phoneticPr fontId="16"/>
  </si>
  <si>
    <t xml:space="preserve">カサノヴァ最期の恋 </t>
    <phoneticPr fontId="16"/>
  </si>
  <si>
    <t>パブリック　図書館の奇跡</t>
    <phoneticPr fontId="16"/>
  </si>
  <si>
    <t>ぶあいそうな手紙</t>
    <phoneticPr fontId="16"/>
  </si>
  <si>
    <t>プラド美術館　驚異のコレクション</t>
    <phoneticPr fontId="16"/>
  </si>
  <si>
    <t xml:space="preserve">二人ノ世界 </t>
    <phoneticPr fontId="16"/>
  </si>
  <si>
    <t>エレファントハウス</t>
    <phoneticPr fontId="16"/>
  </si>
  <si>
    <t>17歳のウィーン　フロイト教授人生のレッスン</t>
    <phoneticPr fontId="16"/>
  </si>
  <si>
    <t>赤い闇 スターリンの冷たい大地で</t>
    <phoneticPr fontId="16"/>
  </si>
  <si>
    <t>Giggly Box</t>
    <phoneticPr fontId="16"/>
  </si>
  <si>
    <t>お名前はアドルフ？</t>
    <phoneticPr fontId="16"/>
  </si>
  <si>
    <t>はりぼて</t>
    <phoneticPr fontId="16"/>
  </si>
  <si>
    <t>暗数殺人</t>
    <phoneticPr fontId="16"/>
  </si>
  <si>
    <t>きっと、またあえる</t>
    <phoneticPr fontId="16"/>
  </si>
  <si>
    <t>イップ・マン　完結</t>
    <phoneticPr fontId="16"/>
  </si>
  <si>
    <t xml:space="preserve">ディヴァイン・フューリー 使者 </t>
    <phoneticPr fontId="16"/>
  </si>
  <si>
    <t>ヴィタリナ</t>
    <phoneticPr fontId="16"/>
  </si>
  <si>
    <t>シネマトリックス</t>
    <phoneticPr fontId="16"/>
  </si>
  <si>
    <t xml:space="preserve"> ポルトガル、夏の終わり</t>
    <phoneticPr fontId="16"/>
  </si>
  <si>
    <t>グランド・ジャーニー</t>
    <phoneticPr fontId="16"/>
  </si>
  <si>
    <t>本気のしるし 劇場版</t>
    <phoneticPr fontId="16"/>
  </si>
  <si>
    <t xml:space="preserve">鵞鳥湖の夜 </t>
    <phoneticPr fontId="16"/>
  </si>
  <si>
    <t>ブロードメディア・スタジオ</t>
    <phoneticPr fontId="16"/>
  </si>
  <si>
    <t>プリズン・エスケープ　脱出への10の鍵</t>
    <phoneticPr fontId="16"/>
  </si>
  <si>
    <t>ハニーボーイ</t>
    <phoneticPr fontId="16"/>
  </si>
  <si>
    <t>コロンバス(パンフレット）</t>
    <phoneticPr fontId="16"/>
  </si>
  <si>
    <t>コロンバス（ポストカード）</t>
    <phoneticPr fontId="16"/>
  </si>
  <si>
    <t>8日で死んだ怪獣の12日の物語・劇場版（トイ）</t>
    <phoneticPr fontId="16"/>
  </si>
  <si>
    <t>8日で死んだ怪獣の13日の物語・劇場版（パンフ）</t>
    <phoneticPr fontId="16"/>
  </si>
  <si>
    <t>アングスト　不安（パンフレット）</t>
    <phoneticPr fontId="16"/>
  </si>
  <si>
    <t>アングスト　不安（ポスター）</t>
    <phoneticPr fontId="16"/>
  </si>
  <si>
    <t>アングスト　不安（公式Tシャツ）</t>
    <rPh sb="9" eb="11">
      <t>コウシキ</t>
    </rPh>
    <phoneticPr fontId="16"/>
  </si>
  <si>
    <t>アングスト　不安（コラボTシャツ）</t>
    <phoneticPr fontId="16"/>
  </si>
  <si>
    <t>アングスト　不安（マスク）</t>
    <phoneticPr fontId="16"/>
  </si>
  <si>
    <t>アルプススタンドのはしの方</t>
    <phoneticPr fontId="16"/>
  </si>
  <si>
    <t>SPOTTED PRODUCTIONS</t>
    <phoneticPr fontId="16"/>
  </si>
  <si>
    <t>クシナ</t>
    <phoneticPr fontId="16"/>
  </si>
  <si>
    <t>アルミード</t>
    <phoneticPr fontId="16"/>
  </si>
  <si>
    <t>ケアニン　こころに咲く花</t>
    <phoneticPr fontId="16"/>
  </si>
  <si>
    <t>※8/22～8/28まで再上映</t>
    <rPh sb="12" eb="15">
      <t>サイジョウエイ</t>
    </rPh>
    <phoneticPr fontId="16"/>
  </si>
  <si>
    <t>ユナイテッドエンタテインメント</t>
    <phoneticPr fontId="16"/>
  </si>
  <si>
    <t>LETO レト</t>
    <phoneticPr fontId="16"/>
  </si>
  <si>
    <t>ブリット＝マリーの幸せなひとりだち</t>
    <phoneticPr fontId="16"/>
  </si>
  <si>
    <t>リスキット</t>
    <phoneticPr fontId="16"/>
  </si>
  <si>
    <t>マロナの幻想的な物語り</t>
    <phoneticPr fontId="16"/>
  </si>
  <si>
    <t>グッバイ、リチャード！</t>
    <phoneticPr fontId="16"/>
  </si>
  <si>
    <t>海の上のピアニスト  4Kデジタル修復版</t>
    <rPh sb="0" eb="1">
      <t>ウミ</t>
    </rPh>
    <rPh sb="2" eb="3">
      <t>ウエ</t>
    </rPh>
    <phoneticPr fontId="16"/>
  </si>
  <si>
    <t>海の上のピアニスト  イタリア完全版</t>
    <rPh sb="0" eb="1">
      <t>ウミ</t>
    </rPh>
    <rPh sb="2" eb="3">
      <t>ウエ</t>
    </rPh>
    <phoneticPr fontId="16"/>
  </si>
  <si>
    <t>ソワレ</t>
    <phoneticPr fontId="16"/>
  </si>
  <si>
    <t>東京テアトル</t>
    <phoneticPr fontId="16"/>
  </si>
  <si>
    <t>※8/3 パンフ請求　9000円</t>
    <rPh sb="8" eb="10">
      <t>セイキュウ</t>
    </rPh>
    <rPh sb="15" eb="16">
      <t>エン</t>
    </rPh>
    <phoneticPr fontId="16"/>
  </si>
  <si>
    <t>※7/31 パンフ請求7040円</t>
    <rPh sb="9" eb="11">
      <t>セイキュウ</t>
    </rPh>
    <rPh sb="15" eb="16">
      <t>エン</t>
    </rPh>
    <phoneticPr fontId="16"/>
  </si>
  <si>
    <t>※7/31 パンフ請求20,000円</t>
    <rPh sb="9" eb="11">
      <t>セイキュウ</t>
    </rPh>
    <rPh sb="17" eb="18">
      <t>エン</t>
    </rPh>
    <phoneticPr fontId="16"/>
  </si>
  <si>
    <t>※7/31 パンフ請求5,400円</t>
    <rPh sb="9" eb="11">
      <t>セイキュウ</t>
    </rPh>
    <rPh sb="16" eb="17">
      <t>エン</t>
    </rPh>
    <phoneticPr fontId="16"/>
  </si>
  <si>
    <t>※8/12パンフ請求6,160円</t>
    <rPh sb="8" eb="10">
      <t>セイキュウ</t>
    </rPh>
    <rPh sb="15" eb="16">
      <t>エン</t>
    </rPh>
    <phoneticPr fontId="16"/>
  </si>
  <si>
    <t>料金：千円均一　　※8/12パンフ請求1,575円</t>
    <rPh sb="0" eb="2">
      <t>リョウキン</t>
    </rPh>
    <rPh sb="3" eb="7">
      <t>センエンキンイツ</t>
    </rPh>
    <rPh sb="17" eb="19">
      <t>セイキュウ</t>
    </rPh>
    <rPh sb="24" eb="25">
      <t>エン</t>
    </rPh>
    <phoneticPr fontId="16"/>
  </si>
  <si>
    <t>9/末</t>
    <rPh sb="2" eb="3">
      <t>マツ</t>
    </rPh>
    <phoneticPr fontId="16"/>
  </si>
  <si>
    <t>※全国共通券￥1500×43枚売れ（8/13メイジャーより請求書61,275円、　※8/14物販請求54,508円</t>
    <rPh sb="1" eb="3">
      <t>ゼンコク</t>
    </rPh>
    <rPh sb="3" eb="5">
      <t>キョウツウ</t>
    </rPh>
    <rPh sb="5" eb="6">
      <t>ケン</t>
    </rPh>
    <rPh sb="14" eb="15">
      <t>マイ</t>
    </rPh>
    <rPh sb="15" eb="16">
      <t>ウ</t>
    </rPh>
    <rPh sb="29" eb="31">
      <t>セイキュウ</t>
    </rPh>
    <rPh sb="31" eb="32">
      <t>ショ</t>
    </rPh>
    <rPh sb="38" eb="39">
      <t>エン</t>
    </rPh>
    <rPh sb="46" eb="48">
      <t>ブッパン</t>
    </rPh>
    <rPh sb="48" eb="50">
      <t>セイキュウ</t>
    </rPh>
    <rPh sb="56" eb="57">
      <t>エン</t>
    </rPh>
    <phoneticPr fontId="16"/>
  </si>
  <si>
    <t>※内宣材代2,970円</t>
    <rPh sb="1" eb="2">
      <t>ウチ</t>
    </rPh>
    <rPh sb="2" eb="4">
      <t>センザイ</t>
    </rPh>
    <rPh sb="4" eb="5">
      <t>ダイ</t>
    </rPh>
    <rPh sb="10" eb="11">
      <t>エン</t>
    </rPh>
    <phoneticPr fontId="16"/>
  </si>
  <si>
    <t>※内宣材代2,970円　※別パンフ請求4,480円</t>
    <rPh sb="13" eb="14">
      <t>ベツ</t>
    </rPh>
    <rPh sb="17" eb="19">
      <t>セイキュウ</t>
    </rPh>
    <rPh sb="24" eb="25">
      <t>エン</t>
    </rPh>
    <phoneticPr fontId="16"/>
  </si>
  <si>
    <t xml:space="preserve">※千円均一　　※映画料75,500円＋パンフ12,600円 </t>
    <rPh sb="1" eb="5">
      <t>センエンキンイツ</t>
    </rPh>
    <rPh sb="8" eb="10">
      <t>エイガ</t>
    </rPh>
    <rPh sb="10" eb="11">
      <t>リョウ</t>
    </rPh>
    <rPh sb="17" eb="18">
      <t>エン</t>
    </rPh>
    <rPh sb="28" eb="29">
      <t>エン</t>
    </rPh>
    <phoneticPr fontId="16"/>
  </si>
  <si>
    <t>海の上のピアニスト  4Kデジタル修復版＆イタリア完全版</t>
    <rPh sb="0" eb="1">
      <t>ウミ</t>
    </rPh>
    <rPh sb="2" eb="3">
      <t>ウエ</t>
    </rPh>
    <rPh sb="25" eb="27">
      <t>カンゼン</t>
    </rPh>
    <rPh sb="27" eb="28">
      <t>バン</t>
    </rPh>
    <phoneticPr fontId="16"/>
  </si>
  <si>
    <t>入荷済</t>
    <rPh sb="0" eb="2">
      <t>ニュウカ</t>
    </rPh>
    <rPh sb="2" eb="3">
      <t>スミ</t>
    </rPh>
    <phoneticPr fontId="16"/>
  </si>
  <si>
    <t>一度も撃ってません</t>
    <phoneticPr fontId="16"/>
  </si>
  <si>
    <t>オン・ザ・ロック</t>
    <phoneticPr fontId="16"/>
  </si>
  <si>
    <t>東北新社</t>
    <rPh sb="0" eb="4">
      <t>トウホクシンシャ</t>
    </rPh>
    <phoneticPr fontId="16"/>
  </si>
  <si>
    <t>ちむぐりさ　菜の花の沖縄日記</t>
    <phoneticPr fontId="16"/>
  </si>
  <si>
    <t>ジョーンの秘密</t>
    <phoneticPr fontId="16"/>
  </si>
  <si>
    <t>WAR ウォー!!</t>
    <phoneticPr fontId="16"/>
  </si>
  <si>
    <t>zk 頭脳警察50 未来への鼓動</t>
    <phoneticPr fontId="16"/>
  </si>
  <si>
    <t>今日から俺は!!劇場版</t>
    <phoneticPr fontId="16"/>
  </si>
  <si>
    <t>東宝</t>
    <phoneticPr fontId="16"/>
  </si>
  <si>
    <t>劇場版 Fate/stay night [Heaven's Feel] III. spring song</t>
    <phoneticPr fontId="16"/>
  </si>
  <si>
    <t>アニプレックス</t>
    <phoneticPr fontId="16"/>
  </si>
  <si>
    <t>パヴァロッティ太陽のテノール</t>
    <phoneticPr fontId="16"/>
  </si>
  <si>
    <t>幸せへのまわり道</t>
    <phoneticPr fontId="16"/>
  </si>
  <si>
    <t>海辺の映画館　キネマの玉手箱</t>
    <phoneticPr fontId="16"/>
  </si>
  <si>
    <t>オフィシャル・シークレット</t>
    <phoneticPr fontId="16"/>
  </si>
  <si>
    <t>ドキュメンタリー沖縄戦　知られざる悲しみの記憶</t>
    <phoneticPr fontId="16"/>
  </si>
  <si>
    <t>凱里ブルース</t>
    <phoneticPr fontId="16"/>
  </si>
  <si>
    <t>アスミック・エース</t>
    <phoneticPr fontId="16"/>
  </si>
  <si>
    <t>渋谷プロダクション</t>
    <rPh sb="0" eb="2">
      <t>シブヤ</t>
    </rPh>
    <phoneticPr fontId="16"/>
  </si>
  <si>
    <t>カルチュア・パブリッシャーズ</t>
    <phoneticPr fontId="16"/>
  </si>
  <si>
    <t>上映保証預かり金　200,000円 (映画料63,950円、宣材3,100円、パンフ10,200円、クリアファイル3,168円）</t>
    <rPh sb="4" eb="5">
      <t>アズ</t>
    </rPh>
    <rPh sb="7" eb="8">
      <t>キン</t>
    </rPh>
    <rPh sb="16" eb="17">
      <t>エン</t>
    </rPh>
    <rPh sb="19" eb="22">
      <t>エイガリョウ</t>
    </rPh>
    <rPh sb="28" eb="29">
      <t>エン</t>
    </rPh>
    <rPh sb="30" eb="32">
      <t>センザイ</t>
    </rPh>
    <rPh sb="37" eb="38">
      <t>エン</t>
    </rPh>
    <rPh sb="48" eb="49">
      <t>エン</t>
    </rPh>
    <rPh sb="62" eb="63">
      <t>エン</t>
    </rPh>
    <phoneticPr fontId="16"/>
  </si>
  <si>
    <t>劇場版　おいしい給食 Final Battle</t>
    <phoneticPr fontId="16"/>
  </si>
  <si>
    <t>再映</t>
    <rPh sb="0" eb="1">
      <t>サイ</t>
    </rPh>
    <rPh sb="1" eb="2">
      <t>エイ</t>
    </rPh>
    <phoneticPr fontId="16"/>
  </si>
  <si>
    <t>ブルータル・ジャスティス</t>
    <phoneticPr fontId="16"/>
  </si>
  <si>
    <t>バルーン　奇蹟の脱出飛行</t>
    <phoneticPr fontId="16"/>
  </si>
  <si>
    <t>mid90s ミッドナインティーズ</t>
    <phoneticPr fontId="16"/>
  </si>
  <si>
    <t>マーティン・エデン</t>
    <phoneticPr fontId="16"/>
  </si>
  <si>
    <t>スペシャルズ！ ～政府が潰そうとした自閉症ケア施設を守った男たちの実話～</t>
    <phoneticPr fontId="16"/>
  </si>
  <si>
    <t>チィファの手紙</t>
    <phoneticPr fontId="16"/>
  </si>
  <si>
    <t>ラ・ヨローナ　彷徨う女</t>
    <phoneticPr fontId="16"/>
  </si>
  <si>
    <r>
      <t>10/末</t>
    </r>
    <r>
      <rPr>
        <sz val="10"/>
        <rFont val="ＭＳ Ｐゴシック"/>
        <family val="3"/>
        <charset val="128"/>
      </rPr>
      <t/>
    </r>
    <rPh sb="3" eb="4">
      <t>マツ</t>
    </rPh>
    <phoneticPr fontId="16"/>
  </si>
  <si>
    <t>テロファクトリー</t>
    <phoneticPr fontId="16"/>
  </si>
  <si>
    <t>マロナの幻想的な物語り（パンフレット）</t>
    <phoneticPr fontId="16"/>
  </si>
  <si>
    <t>ヴィタリナ（パンフレット）</t>
    <phoneticPr fontId="16"/>
  </si>
  <si>
    <t>ヴィタリナ（ポストカード）</t>
    <phoneticPr fontId="16"/>
  </si>
  <si>
    <t>ポルトガル、夏の終わり</t>
    <phoneticPr fontId="16"/>
  </si>
  <si>
    <t>マロナの幻想的な物語り（クリアファイル）</t>
    <phoneticPr fontId="16"/>
  </si>
  <si>
    <t>Reframe THEATER EXPERIENCE with you</t>
    <phoneticPr fontId="16"/>
  </si>
  <si>
    <t>日活</t>
    <phoneticPr fontId="16"/>
  </si>
  <si>
    <t>※2200円均一</t>
    <rPh sb="5" eb="6">
      <t>エン</t>
    </rPh>
    <rPh sb="6" eb="8">
      <t>キンイツ</t>
    </rPh>
    <phoneticPr fontId="16"/>
  </si>
  <si>
    <t>ソニア　ナチスの女スパイ</t>
    <phoneticPr fontId="16"/>
  </si>
  <si>
    <t>マイルス・デイヴィス　クールの誕生</t>
    <phoneticPr fontId="16"/>
  </si>
  <si>
    <t>れいこいるか</t>
    <phoneticPr fontId="16"/>
  </si>
  <si>
    <t>ミッドウェイ</t>
    <phoneticPr fontId="16"/>
  </si>
  <si>
    <t>シチリアーノ　裏切りの美学</t>
    <phoneticPr fontId="16"/>
  </si>
  <si>
    <t>東京の恋人</t>
    <phoneticPr fontId="16"/>
  </si>
  <si>
    <t>ミカタエンタテインメント</t>
    <phoneticPr fontId="16"/>
  </si>
  <si>
    <t>ブックスマート　卒業前夜のパーティーデビュー</t>
    <phoneticPr fontId="16"/>
  </si>
  <si>
    <t>人数の町</t>
    <phoneticPr fontId="16"/>
  </si>
  <si>
    <t>ミッドナイトスワン</t>
    <phoneticPr fontId="16"/>
  </si>
  <si>
    <t>誰がハマーショルドを殺したか</t>
    <phoneticPr fontId="16"/>
  </si>
  <si>
    <t>エレファント・マン 4K修復版</t>
    <phoneticPr fontId="16"/>
  </si>
  <si>
    <t>アンナ・カリーナ　君はおぼえているかい</t>
    <phoneticPr fontId="16"/>
  </si>
  <si>
    <t>女と男のいる舗道</t>
    <phoneticPr fontId="16"/>
  </si>
  <si>
    <t>ザジフィルムズ、ハピネット</t>
    <phoneticPr fontId="16"/>
  </si>
  <si>
    <t>女は女である</t>
    <phoneticPr fontId="16"/>
  </si>
  <si>
    <t>THE CROSSING 香港と大陸をまたぐ少女</t>
    <phoneticPr fontId="16"/>
  </si>
  <si>
    <t>チームジョイ</t>
    <phoneticPr fontId="16"/>
  </si>
  <si>
    <t>水曜日が消えた</t>
    <phoneticPr fontId="16"/>
  </si>
  <si>
    <t>ようこそ映画音響の世界へ</t>
    <phoneticPr fontId="16"/>
  </si>
  <si>
    <t>すばらしき映画音楽たち</t>
    <phoneticPr fontId="16"/>
  </si>
  <si>
    <t>星の子</t>
    <phoneticPr fontId="16"/>
  </si>
  <si>
    <t>スタートアップ！</t>
    <phoneticPr fontId="16"/>
  </si>
  <si>
    <t>鬼ガール!!</t>
    <phoneticPr fontId="16"/>
  </si>
  <si>
    <t>マイ・バッハ　不屈のピアニスト</t>
    <phoneticPr fontId="16"/>
  </si>
  <si>
    <t>82年生まれ、キム・ジヨン</t>
    <phoneticPr fontId="16"/>
  </si>
  <si>
    <t>博士と狂人</t>
    <phoneticPr fontId="16"/>
  </si>
  <si>
    <t>ASIAN POP MAGAZINE</t>
    <phoneticPr fontId="16"/>
  </si>
  <si>
    <t>アジポップ</t>
    <phoneticPr fontId="16"/>
  </si>
  <si>
    <t>海辺の映画館　キネマの玉手箱（書籍）</t>
    <rPh sb="15" eb="17">
      <t>ショセキ</t>
    </rPh>
    <phoneticPr fontId="16"/>
  </si>
  <si>
    <t>ユニコ舎</t>
    <rPh sb="3" eb="4">
      <t>シャ</t>
    </rPh>
    <phoneticPr fontId="16"/>
  </si>
  <si>
    <t>海辺の映画館　キネマの玉手箱　サントラ</t>
    <phoneticPr fontId="16"/>
  </si>
  <si>
    <t>ランブリングレコーズ</t>
    <phoneticPr fontId="16"/>
  </si>
  <si>
    <t>映画料38,470円+宣材代330円+パンフレット10,080円=48,880円</t>
    <phoneticPr fontId="16"/>
  </si>
  <si>
    <t>Mank/マンク</t>
    <phoneticPr fontId="16"/>
  </si>
  <si>
    <t>三島由紀夫vs東大全共闘 50年目の真実 (再上映）</t>
    <rPh sb="22" eb="25">
      <t>サイジョウエイ</t>
    </rPh>
    <phoneticPr fontId="16"/>
  </si>
  <si>
    <t>僕は猟師になった</t>
    <phoneticPr fontId="16"/>
  </si>
  <si>
    <t>メイキング・オブ・モータウン</t>
    <phoneticPr fontId="16"/>
  </si>
  <si>
    <t>ショウゲート</t>
    <phoneticPr fontId="16"/>
  </si>
  <si>
    <t>ある画家の数奇な運命</t>
    <phoneticPr fontId="16"/>
  </si>
  <si>
    <t>音響ハウスMeloday-Go-Round</t>
    <phoneticPr fontId="16"/>
  </si>
  <si>
    <t>バック・トゥ・ザ・フューチャー 4Kニューマスター</t>
    <phoneticPr fontId="16"/>
  </si>
  <si>
    <t>バック・トゥ・ザ・フューチャーPartⅡ　 4Kニューマスター</t>
    <phoneticPr fontId="16"/>
  </si>
  <si>
    <t>イマジン</t>
    <phoneticPr fontId="16"/>
  </si>
  <si>
    <t>カルチャヴィル</t>
    <phoneticPr fontId="16"/>
  </si>
  <si>
    <t>ザ・プロム</t>
    <phoneticPr fontId="16"/>
  </si>
  <si>
    <t>ミッドナイト・スカイ</t>
    <phoneticPr fontId="16"/>
  </si>
  <si>
    <t>フェアウェル</t>
    <phoneticPr fontId="16"/>
  </si>
  <si>
    <t>世宗大王 星を追う者たち</t>
    <phoneticPr fontId="16"/>
  </si>
  <si>
    <t>戦車闘争</t>
    <phoneticPr fontId="16"/>
  </si>
  <si>
    <t>バック・トゥ・ザ・フューチャーPart Ⅲ　 4Kニューマスター</t>
    <phoneticPr fontId="16"/>
  </si>
  <si>
    <t>羅小黒戦記（ロシャオヘイセンキ）　ぼくが選ぶ未来</t>
    <phoneticPr fontId="16"/>
  </si>
  <si>
    <t>今日から俺は!!劇場版</t>
  </si>
  <si>
    <t>zk 頭脳警察50 未来への鼓動（書籍）</t>
    <rPh sb="17" eb="19">
      <t>ショセキ</t>
    </rPh>
    <phoneticPr fontId="16"/>
  </si>
  <si>
    <t>Reframe THEATER EXPERIENCE with you(パンフ）</t>
    <phoneticPr fontId="16"/>
  </si>
  <si>
    <t>ローソン</t>
    <phoneticPr fontId="16"/>
  </si>
  <si>
    <t>ライブビューイングJ</t>
    <phoneticPr fontId="16"/>
  </si>
  <si>
    <t>入荷済</t>
    <rPh sb="0" eb="3">
      <t>ニュウカスミ</t>
    </rPh>
    <phoneticPr fontId="16"/>
  </si>
  <si>
    <t>mid90s ミッドナインティーズ　パンフレット</t>
    <phoneticPr fontId="16"/>
  </si>
  <si>
    <t>マイルス・デイヴィス　クールの誕生　パンフ</t>
    <phoneticPr fontId="16"/>
  </si>
  <si>
    <t>マイルス・デイヴィス　クールの誕生　キーホルダー</t>
    <phoneticPr fontId="16"/>
  </si>
  <si>
    <t>マイルス・デイヴィス　クールの誕生　CD</t>
    <phoneticPr fontId="16"/>
  </si>
  <si>
    <t>マイルス・デイヴィス　クールの誕生　クリアファイル</t>
    <phoneticPr fontId="16"/>
  </si>
  <si>
    <t>zk 頭脳警察50 未来への鼓動　パンフレット</t>
    <phoneticPr fontId="16"/>
  </si>
  <si>
    <t>zk 頭脳警察50 未来への鼓動（絶景かなCD）</t>
    <rPh sb="17" eb="19">
      <t>ゼッケイ</t>
    </rPh>
    <phoneticPr fontId="16"/>
  </si>
  <si>
    <t>海辺の映画館　キネマの玉手箱（パンフレット）</t>
    <phoneticPr fontId="16"/>
  </si>
  <si>
    <t>劇場版 Fate/stay night　新聞</t>
    <rPh sb="20" eb="22">
      <t>シンブン</t>
    </rPh>
    <phoneticPr fontId="16"/>
  </si>
  <si>
    <t>劇場版 Fate/stay night　豪華版パンフ</t>
    <rPh sb="20" eb="23">
      <t>ゴウカバン</t>
    </rPh>
    <phoneticPr fontId="16"/>
  </si>
  <si>
    <t>Reframe THEATER EXPERIENCE with you（Tシャツ）</t>
    <phoneticPr fontId="16"/>
  </si>
  <si>
    <t>Reframe THEATER EXPERIENCE with you（フォトフレーム）</t>
    <phoneticPr fontId="16"/>
  </si>
  <si>
    <t>Reframe THEATER EXPERIENCE with you（キーホルダー）</t>
    <phoneticPr fontId="16"/>
  </si>
  <si>
    <t>Reframe THEATER EXPERIENCE with you（クロス）</t>
    <phoneticPr fontId="16"/>
  </si>
  <si>
    <t>mid90s ミッドナインティーズ　B1ポスター</t>
    <phoneticPr fontId="16"/>
  </si>
  <si>
    <t>mid90s ミッドナインティーズ　B2ポスター</t>
    <phoneticPr fontId="16"/>
  </si>
  <si>
    <t>マイルス・デイヴィス　クールの誕生　ポストカード</t>
    <phoneticPr fontId="16"/>
  </si>
  <si>
    <t>マイルス・デイヴィス　クールの誕生　マグカップ</t>
    <phoneticPr fontId="16"/>
  </si>
  <si>
    <t>82年生まれ、キム・ジヨン</t>
    <rPh sb="2" eb="4">
      <t>ネンウ</t>
    </rPh>
    <phoneticPr fontId="16"/>
  </si>
  <si>
    <t>ハモニカブックス</t>
    <phoneticPr fontId="16"/>
  </si>
  <si>
    <t>ハーク(営業:マジックアワー）</t>
    <rPh sb="4" eb="6">
      <t>エイギョウ</t>
    </rPh>
    <phoneticPr fontId="16"/>
  </si>
  <si>
    <t>れいこいるか（ポストカード）</t>
    <phoneticPr fontId="16"/>
  </si>
  <si>
    <t>浅田家！</t>
    <rPh sb="0" eb="3">
      <t>アサダイエ</t>
    </rPh>
    <phoneticPr fontId="16"/>
  </si>
  <si>
    <t>東宝</t>
    <rPh sb="0" eb="2">
      <t>トウホウ</t>
    </rPh>
    <phoneticPr fontId="16"/>
  </si>
  <si>
    <t>映画料54,700＋物販20,580</t>
    <phoneticPr fontId="16"/>
  </si>
  <si>
    <t>入荷済</t>
    <rPh sb="0" eb="3">
      <t>ニュウカスミ</t>
    </rPh>
    <phoneticPr fontId="16"/>
  </si>
  <si>
    <t>アンナ・カリーナ　ポストカード</t>
    <phoneticPr fontId="16"/>
  </si>
  <si>
    <t>アンナ・カリーナ　ポスター</t>
    <phoneticPr fontId="16"/>
  </si>
  <si>
    <r>
      <t>12/末</t>
    </r>
    <r>
      <rPr>
        <sz val="10"/>
        <rFont val="ＭＳ Ｐゴシック"/>
        <family val="2"/>
        <charset val="128"/>
      </rPr>
      <t/>
    </r>
    <rPh sb="3" eb="4">
      <t>マツ</t>
    </rPh>
    <phoneticPr fontId="16"/>
  </si>
  <si>
    <t>キーパー ある兵士の奇跡</t>
    <phoneticPr fontId="16"/>
  </si>
  <si>
    <t>映画料11月末</t>
    <rPh sb="0" eb="2">
      <t>エイガ</t>
    </rPh>
    <rPh sb="2" eb="3">
      <t>リョウ</t>
    </rPh>
    <rPh sb="5" eb="6">
      <t>ガツ</t>
    </rPh>
    <rPh sb="6" eb="7">
      <t>マツ</t>
    </rPh>
    <phoneticPr fontId="16"/>
  </si>
  <si>
    <t>※別請求パンフ13642円</t>
    <rPh sb="1" eb="2">
      <t>ベツ</t>
    </rPh>
    <rPh sb="2" eb="4">
      <t>セイキュウ</t>
    </rPh>
    <rPh sb="12" eb="13">
      <t>エン</t>
    </rPh>
    <phoneticPr fontId="16"/>
  </si>
  <si>
    <t>トリプルアップ</t>
    <phoneticPr fontId="16"/>
  </si>
  <si>
    <t>映画料:13,7900円、パンフ:14,720円</t>
    <rPh sb="0" eb="3">
      <t>エイガリョウ</t>
    </rPh>
    <rPh sb="11" eb="12">
      <t>エン</t>
    </rPh>
    <rPh sb="23" eb="24">
      <t>エン</t>
    </rPh>
    <phoneticPr fontId="16"/>
  </si>
  <si>
    <t>2019年11月～2020年12月</t>
    <rPh sb="4" eb="5">
      <t>ネン</t>
    </rPh>
    <rPh sb="7" eb="8">
      <t>ガツ</t>
    </rPh>
    <rPh sb="13" eb="14">
      <t>ネン</t>
    </rPh>
    <rPh sb="16" eb="17">
      <t>ガツ</t>
    </rPh>
    <phoneticPr fontId="16"/>
  </si>
  <si>
    <t>タッチ・ミー・ノット　ローラと秘密のカウンセリング</t>
    <phoneticPr fontId="16"/>
  </si>
  <si>
    <t>ニコニコフィルム</t>
    <phoneticPr fontId="16"/>
  </si>
  <si>
    <t>狂武蔵</t>
    <phoneticPr fontId="16"/>
  </si>
  <si>
    <t>薬の神じゃない！</t>
    <phoneticPr fontId="16"/>
  </si>
  <si>
    <t>シネメディア</t>
    <phoneticPr fontId="16"/>
  </si>
  <si>
    <t>アイヌモシㇼ</t>
    <phoneticPr fontId="16"/>
  </si>
  <si>
    <t>エマ、愛の罠</t>
    <phoneticPr fontId="16"/>
  </si>
  <si>
    <t>ジャズ喫茶ベイシー Swiftyの譚詩（Ballad）</t>
    <phoneticPr fontId="16"/>
  </si>
  <si>
    <t>異端の鳥</t>
    <phoneticPr fontId="16"/>
  </si>
  <si>
    <t>おらおらでひとりいぐも</t>
    <phoneticPr fontId="16"/>
  </si>
  <si>
    <t>アスミックエース</t>
    <phoneticPr fontId="16"/>
  </si>
  <si>
    <t>12/末</t>
    <rPh sb="3" eb="4">
      <t>マツ</t>
    </rPh>
    <phoneticPr fontId="16"/>
  </si>
  <si>
    <t>ニコニコフィルム</t>
    <phoneticPr fontId="16"/>
  </si>
  <si>
    <t>タッチ・ミー・ノット～ローラと秘密のカウンセリング～</t>
    <phoneticPr fontId="16"/>
  </si>
  <si>
    <t>バック・トゥ・ザ・フューチャー 4Kニューマスターパンフ</t>
    <phoneticPr fontId="16"/>
  </si>
  <si>
    <t>バック・トゥ・ザ・フューチャー 4Kニューマスタークリアファイル</t>
    <phoneticPr fontId="16"/>
  </si>
  <si>
    <t>アップリンク</t>
    <phoneticPr fontId="16"/>
  </si>
  <si>
    <t>ジャズ喫茶ベイシー Swiftyの譚詩（Ballad）パンフ</t>
    <phoneticPr fontId="16"/>
  </si>
  <si>
    <t>ジャズ喫茶ベイシー Swiftyの譚詩（Ballad）CD</t>
    <phoneticPr fontId="16"/>
  </si>
  <si>
    <t>※再々々上映  映画料93,800円＋パンフ27,600円</t>
    <rPh sb="1" eb="3">
      <t>サイサイ</t>
    </rPh>
    <rPh sb="4" eb="6">
      <t>ジョウエイ</t>
    </rPh>
    <rPh sb="8" eb="11">
      <t>エイガリョウ</t>
    </rPh>
    <rPh sb="17" eb="18">
      <t>エン</t>
    </rPh>
    <rPh sb="28" eb="29">
      <t>エン</t>
    </rPh>
    <phoneticPr fontId="16"/>
  </si>
  <si>
    <t>罪の声</t>
    <phoneticPr fontId="16"/>
  </si>
  <si>
    <t>地獄の黙示録　ファイナル・カット</t>
    <phoneticPr fontId="16"/>
  </si>
  <si>
    <t>KADOKAWA</t>
    <phoneticPr fontId="16"/>
  </si>
  <si>
    <t>旧作</t>
    <rPh sb="0" eb="2">
      <t>キュウサク</t>
    </rPh>
    <phoneticPr fontId="16"/>
  </si>
  <si>
    <t>人生フルーツ</t>
    <rPh sb="0" eb="2">
      <t>ジンセイ</t>
    </rPh>
    <phoneticPr fontId="16"/>
  </si>
  <si>
    <t>ウルフウォーカー</t>
    <phoneticPr fontId="16"/>
  </si>
  <si>
    <t>チャイルド・フィルム</t>
    <phoneticPr fontId="16"/>
  </si>
  <si>
    <t>チャンシルさんには福が多いね</t>
    <phoneticPr fontId="16"/>
  </si>
  <si>
    <t>ムヒカ　世界でいちばん貧しい大統領から日本人へ</t>
    <phoneticPr fontId="16"/>
  </si>
  <si>
    <t>映画料14,500円、物販525円</t>
    <rPh sb="0" eb="3">
      <t>エイガリョウ</t>
    </rPh>
    <rPh sb="9" eb="10">
      <t>エン</t>
    </rPh>
    <rPh sb="11" eb="13">
      <t>ブッパン</t>
    </rPh>
    <rPh sb="16" eb="17">
      <t>エン</t>
    </rPh>
    <phoneticPr fontId="16"/>
  </si>
  <si>
    <t>映画料98,250円、着券精算▲2,090円</t>
    <rPh sb="0" eb="3">
      <t>エイガリョウ</t>
    </rPh>
    <rPh sb="9" eb="10">
      <t>エン</t>
    </rPh>
    <rPh sb="11" eb="15">
      <t>チャクケンセイサン</t>
    </rPh>
    <rPh sb="21" eb="22">
      <t>エン</t>
    </rPh>
    <phoneticPr fontId="16"/>
  </si>
  <si>
    <t>相撲道　サムライを継ぐ者たち</t>
    <phoneticPr fontId="16"/>
  </si>
  <si>
    <t>空に住む</t>
    <phoneticPr fontId="16"/>
  </si>
  <si>
    <t>エイブのキッチンストーリー</t>
    <phoneticPr fontId="16"/>
  </si>
  <si>
    <t>パピチャ　未来へのランウェイ</t>
    <phoneticPr fontId="16"/>
  </si>
  <si>
    <t>機動戦士ガンダムI　（3日間のみ上映）</t>
    <rPh sb="12" eb="13">
      <t>ヒ</t>
    </rPh>
    <rPh sb="13" eb="14">
      <t>カン</t>
    </rPh>
    <rPh sb="16" eb="18">
      <t>ジョウエイ</t>
    </rPh>
    <phoneticPr fontId="16"/>
  </si>
  <si>
    <t>機動戦士ガンダムII 哀・戦士編　（3日間のみ上映）</t>
    <phoneticPr fontId="16"/>
  </si>
  <si>
    <t>機動戦士ガンダムIII めぐりあい宇宙編　（3日間のみ上映）</t>
    <phoneticPr fontId="16"/>
  </si>
  <si>
    <t>ルクス・エテルナ 永遠の光</t>
    <phoneticPr fontId="16"/>
  </si>
  <si>
    <t>スターキャット・ケーブルネットワーク</t>
    <phoneticPr fontId="16"/>
  </si>
  <si>
    <t>あなたの顔</t>
    <phoneticPr fontId="16"/>
  </si>
  <si>
    <t>ザジフィルムズ</t>
    <phoneticPr fontId="16"/>
  </si>
  <si>
    <t>新機動戦記ガンダムW Endless Waltz 特別篇</t>
    <phoneticPr fontId="16"/>
  </si>
  <si>
    <t>機動戦士ガンダムNT</t>
    <phoneticPr fontId="16"/>
  </si>
  <si>
    <t>シェルブールの雨傘</t>
    <phoneticPr fontId="16"/>
  </si>
  <si>
    <t>ロシュフォールの恋人たち</t>
    <phoneticPr fontId="16"/>
  </si>
  <si>
    <t>ザ・バンド　かつて僕らは兄弟だった</t>
    <phoneticPr fontId="16"/>
  </si>
  <si>
    <t>おかえり　ただいま</t>
    <phoneticPr fontId="16"/>
  </si>
  <si>
    <t>VIDEOPHOBIA</t>
    <phoneticPr fontId="16"/>
  </si>
  <si>
    <t>boid</t>
    <phoneticPr fontId="16"/>
  </si>
  <si>
    <t>BOLT</t>
    <phoneticPr fontId="16"/>
  </si>
  <si>
    <t>ガチンコ・フィルム</t>
    <phoneticPr fontId="16"/>
  </si>
  <si>
    <t>生きちゃった</t>
    <phoneticPr fontId="16"/>
  </si>
  <si>
    <t>フィルムランド</t>
    <phoneticPr fontId="16"/>
  </si>
  <si>
    <t>泣く子はいねぇが</t>
    <phoneticPr fontId="16"/>
  </si>
  <si>
    <t>バンダイナムコアーツ</t>
    <phoneticPr fontId="16"/>
  </si>
  <si>
    <t>アリ地獄天国</t>
    <phoneticPr fontId="16"/>
  </si>
  <si>
    <t>映像グループローポジション</t>
    <phoneticPr fontId="16"/>
  </si>
  <si>
    <t>朝が来る</t>
    <phoneticPr fontId="16"/>
  </si>
  <si>
    <t>シラノ・ド・ベルジュラックに会いたい！</t>
    <phoneticPr fontId="16"/>
  </si>
  <si>
    <t>声優夫婦の甘くない生活</t>
    <phoneticPr fontId="16"/>
  </si>
  <si>
    <t>ミッシング・リンク　英国紳士と秘密の相棒</t>
    <phoneticPr fontId="16"/>
  </si>
  <si>
    <t>ギャガ</t>
    <phoneticPr fontId="16"/>
  </si>
  <si>
    <t>燃ゆる女の肖像</t>
    <phoneticPr fontId="16"/>
  </si>
  <si>
    <t>新感染半島　ファイナル・ステージ</t>
    <phoneticPr fontId="16"/>
  </si>
  <si>
    <t>めぐみへの誓い</t>
    <phoneticPr fontId="16"/>
  </si>
  <si>
    <t>アティカス</t>
    <phoneticPr fontId="16"/>
  </si>
  <si>
    <t>真夏の夜のジャズ 4K</t>
    <phoneticPr fontId="16"/>
  </si>
  <si>
    <t>なし</t>
    <phoneticPr fontId="16"/>
  </si>
  <si>
    <t>「そして映画はつづく」</t>
    <rPh sb="4" eb="6">
      <t>エイガ</t>
    </rPh>
    <phoneticPr fontId="16"/>
  </si>
  <si>
    <t>フィルムアーク</t>
    <phoneticPr fontId="16"/>
  </si>
  <si>
    <t>1月末</t>
    <rPh sb="1" eb="2">
      <t>ガツ</t>
    </rPh>
    <rPh sb="2" eb="3">
      <t>マツ</t>
    </rPh>
    <phoneticPr fontId="16"/>
  </si>
  <si>
    <t>チャンシルさんには福が多いね</t>
  </si>
  <si>
    <t>アルミード</t>
  </si>
  <si>
    <t>あなたの顔</t>
  </si>
  <si>
    <t>ザジフィルムズ</t>
  </si>
  <si>
    <t>ムヒカ　世界でいちばん貧しい大統領から日本人へ</t>
  </si>
  <si>
    <t>ザ・バンド　かつて僕らは兄弟だった</t>
  </si>
  <si>
    <t>空に住む</t>
  </si>
  <si>
    <t>アスミックエース</t>
  </si>
  <si>
    <t>おかえり　ただいま</t>
  </si>
  <si>
    <t>生きちゃった</t>
  </si>
  <si>
    <t>フィルムランド</t>
  </si>
  <si>
    <t>泣く子はいねぇが</t>
  </si>
  <si>
    <t>バンダイナムコアーツ</t>
  </si>
  <si>
    <t>シラノ・ド・ベルジュラックに会いたい！</t>
  </si>
  <si>
    <t>声優夫婦の甘くない生活</t>
  </si>
  <si>
    <t>グッド・ワイフ</t>
    <phoneticPr fontId="16"/>
  </si>
  <si>
    <t>ブリング・ミー・ホーム　尋ね人</t>
    <rPh sb="12" eb="13">
      <t>タズ</t>
    </rPh>
    <rPh sb="14" eb="15">
      <t>ヒト</t>
    </rPh>
    <phoneticPr fontId="16"/>
  </si>
  <si>
    <t>私たちの青春、台湾</t>
    <rPh sb="0" eb="1">
      <t>ワタシ</t>
    </rPh>
    <rPh sb="4" eb="6">
      <t>セイシュン</t>
    </rPh>
    <rPh sb="7" eb="9">
      <t>タイワン</t>
    </rPh>
    <phoneticPr fontId="16"/>
  </si>
  <si>
    <t>太秦</t>
    <rPh sb="0" eb="2">
      <t>ウズマサ</t>
    </rPh>
    <phoneticPr fontId="16"/>
  </si>
  <si>
    <t>相撲道　サムライを継ぐ者たち　マグネット</t>
    <phoneticPr fontId="16"/>
  </si>
  <si>
    <t>相撲道　サムライを継ぐ者たち　ポストカード</t>
    <phoneticPr fontId="16"/>
  </si>
  <si>
    <t>相撲道　サムライを継ぐ者たち　クリアファイル高田川部屋</t>
    <rPh sb="22" eb="24">
      <t>タカダ</t>
    </rPh>
    <rPh sb="24" eb="25">
      <t>ガワ</t>
    </rPh>
    <rPh sb="25" eb="27">
      <t>ベヤ</t>
    </rPh>
    <phoneticPr fontId="16"/>
  </si>
  <si>
    <t>相撲道　サムライを継ぐ者たち　クリアファイル境川部屋</t>
    <rPh sb="22" eb="23">
      <t>サカイ</t>
    </rPh>
    <rPh sb="23" eb="24">
      <t>カワ</t>
    </rPh>
    <rPh sb="24" eb="26">
      <t>ベヤ</t>
    </rPh>
    <phoneticPr fontId="16"/>
  </si>
  <si>
    <t>異端の鳥　パンフ</t>
    <phoneticPr fontId="16"/>
  </si>
  <si>
    <t>異端の鳥　ポスター</t>
    <phoneticPr fontId="16"/>
  </si>
  <si>
    <t>異端の鳥　書籍</t>
    <rPh sb="5" eb="7">
      <t>ショセキ</t>
    </rPh>
    <phoneticPr fontId="16"/>
  </si>
  <si>
    <t>松籟社</t>
    <rPh sb="0" eb="2">
      <t>ショウライ</t>
    </rPh>
    <rPh sb="2" eb="3">
      <t>シャ</t>
    </rPh>
    <phoneticPr fontId="16"/>
  </si>
  <si>
    <t>戦車闘争　パンフ</t>
    <phoneticPr fontId="16"/>
  </si>
  <si>
    <t>戦車闘争　書籍</t>
    <rPh sb="5" eb="7">
      <t>ショセキ</t>
    </rPh>
    <phoneticPr fontId="16"/>
  </si>
  <si>
    <t>有隣堂</t>
    <rPh sb="0" eb="3">
      <t>ユウリンドウ</t>
    </rPh>
    <phoneticPr fontId="16"/>
  </si>
  <si>
    <t>入荷済</t>
    <rPh sb="0" eb="3">
      <t>ニュウカズミ</t>
    </rPh>
    <phoneticPr fontId="16"/>
  </si>
  <si>
    <t>入荷済</t>
    <rPh sb="0" eb="3">
      <t>ニュウカズ</t>
    </rPh>
    <phoneticPr fontId="16"/>
  </si>
  <si>
    <t>喜劇 愛妻物語</t>
    <rPh sb="0" eb="2">
      <t>キゲキ</t>
    </rPh>
    <rPh sb="3" eb="7">
      <t>アイサイモノガタリ</t>
    </rPh>
    <phoneticPr fontId="16"/>
  </si>
  <si>
    <t>イル・ヴォーロ with プラシド・ドミンゴ 魅惑のライブ 3大テノールに捧ぐ</t>
    <phoneticPr fontId="16"/>
  </si>
  <si>
    <t>ハード・デイズ・ナイト</t>
    <phoneticPr fontId="16"/>
  </si>
  <si>
    <t>是空</t>
    <phoneticPr fontId="16"/>
  </si>
  <si>
    <t>クロックワークス</t>
    <phoneticPr fontId="16"/>
  </si>
  <si>
    <t>無頼</t>
    <phoneticPr fontId="16"/>
  </si>
  <si>
    <t>ストレイ・ドッグ</t>
    <phoneticPr fontId="16"/>
  </si>
  <si>
    <t>FUNAN フナン</t>
    <phoneticPr fontId="16"/>
  </si>
  <si>
    <t>日本独立</t>
    <phoneticPr fontId="16"/>
  </si>
  <si>
    <t>ヒトラーに盗られたうさぎ</t>
    <phoneticPr fontId="16"/>
  </si>
  <si>
    <t>ミセス・ノイズィ</t>
    <phoneticPr fontId="16"/>
  </si>
  <si>
    <t>タイトル、拒絶</t>
    <phoneticPr fontId="16"/>
  </si>
  <si>
    <t>蒲田前奏曲</t>
    <phoneticPr fontId="16"/>
  </si>
  <si>
    <t>和エンタテインメント</t>
    <phoneticPr fontId="16"/>
  </si>
  <si>
    <t>ヘルムート・ニュートンと12人の女たち</t>
    <phoneticPr fontId="16"/>
  </si>
  <si>
    <t>ノッティングヒルの洋菓子店</t>
    <phoneticPr fontId="16"/>
  </si>
  <si>
    <t>ルーブル美術館の夜　ダ・ヴィンチ没後500年展</t>
    <phoneticPr fontId="16"/>
  </si>
  <si>
    <t>ライブ・ビューイング・ジャパン</t>
    <phoneticPr fontId="16"/>
  </si>
  <si>
    <t>詩人の恋</t>
    <phoneticPr fontId="16"/>
  </si>
  <si>
    <t>エスパース・サロウ</t>
    <phoneticPr fontId="16"/>
  </si>
  <si>
    <t>彼女は夢で踊る</t>
    <phoneticPr fontId="16"/>
  </si>
  <si>
    <t>ニューヨーク　親切なロシア料理店</t>
    <phoneticPr fontId="16"/>
  </si>
  <si>
    <t>陶王子 2万年の旅</t>
    <phoneticPr fontId="16"/>
  </si>
  <si>
    <t>プロダクション・エイシア</t>
    <phoneticPr fontId="16"/>
  </si>
  <si>
    <t>ヨコハマメリー</t>
    <phoneticPr fontId="16"/>
  </si>
  <si>
    <t>新 デコトラのシュウ 鷲</t>
    <phoneticPr fontId="16"/>
  </si>
  <si>
    <t>劇場版　殺意の道程</t>
    <phoneticPr fontId="16"/>
  </si>
  <si>
    <t>WOWOW</t>
    <phoneticPr fontId="16"/>
  </si>
  <si>
    <t>君がいる、いた、そんな時。</t>
    <phoneticPr fontId="16"/>
  </si>
  <si>
    <t>とび級プログラム</t>
    <phoneticPr fontId="16"/>
  </si>
  <si>
    <t>佐々木、イン、マイマイン</t>
    <phoneticPr fontId="16"/>
  </si>
  <si>
    <t>パルコ</t>
    <phoneticPr fontId="16"/>
  </si>
  <si>
    <t>入荷済</t>
    <rPh sb="0" eb="3">
      <t>ニュウ</t>
    </rPh>
    <phoneticPr fontId="16"/>
  </si>
  <si>
    <t>1/末</t>
    <rPh sb="2" eb="3">
      <t>マツ</t>
    </rPh>
    <phoneticPr fontId="16"/>
  </si>
  <si>
    <t>1/末</t>
    <rPh sb="1" eb="3">
      <t>・マツ</t>
    </rPh>
    <phoneticPr fontId="16"/>
  </si>
  <si>
    <t>２/末</t>
    <rPh sb="1" eb="3">
      <t>・マツ</t>
    </rPh>
    <phoneticPr fontId="16"/>
  </si>
  <si>
    <t>12/末,1/末</t>
    <rPh sb="3" eb="4">
      <t>マツ</t>
    </rPh>
    <rPh sb="7" eb="8">
      <t>マツ</t>
    </rPh>
    <phoneticPr fontId="16"/>
  </si>
  <si>
    <t>※請求書不着で2021年1月末支払い</t>
    <rPh sb="1" eb="4">
      <t>セイキュウショ</t>
    </rPh>
    <rPh sb="4" eb="6">
      <t>フチャク</t>
    </rPh>
    <rPh sb="11" eb="12">
      <t>ネン</t>
    </rPh>
    <rPh sb="13" eb="14">
      <t>ガツ</t>
    </rPh>
    <rPh sb="14" eb="15">
      <t>マツ</t>
    </rPh>
    <rPh sb="15" eb="17">
      <t>シハラ</t>
    </rPh>
    <phoneticPr fontId="16"/>
  </si>
  <si>
    <t>喜劇　愛妻物語</t>
    <phoneticPr fontId="16"/>
  </si>
  <si>
    <t>キュー・テック</t>
    <phoneticPr fontId="16"/>
  </si>
  <si>
    <t>羅小黒戦記（日本語最新字幕版）</t>
    <rPh sb="6" eb="9">
      <t>ニホンゴ</t>
    </rPh>
    <rPh sb="9" eb="11">
      <t>サイシン</t>
    </rPh>
    <rPh sb="11" eb="14">
      <t>ジマクバン</t>
    </rPh>
    <phoneticPr fontId="16"/>
  </si>
  <si>
    <t>バクラウ　地図から消された村</t>
    <phoneticPr fontId="16"/>
  </si>
  <si>
    <t>クロックワークス</t>
    <phoneticPr fontId="16"/>
  </si>
  <si>
    <t>劇場版　生徒会役員共2</t>
    <phoneticPr fontId="16"/>
  </si>
  <si>
    <t>KING OF PRISM ALL STARS プリズムショー☆ベストテン</t>
    <phoneticPr fontId="16"/>
  </si>
  <si>
    <t>エイベックスピクチャーズ</t>
    <phoneticPr fontId="16"/>
  </si>
  <si>
    <t>ライフ・イズ・カラフル！　未来をデザインする男　ピエール・カルダン</t>
    <phoneticPr fontId="16"/>
  </si>
  <si>
    <t>また、あなたとブッククラブで</t>
    <phoneticPr fontId="16"/>
  </si>
  <si>
    <t>キノフィルムズ</t>
    <phoneticPr fontId="16"/>
  </si>
  <si>
    <t>天空の結婚式</t>
    <phoneticPr fontId="16"/>
  </si>
  <si>
    <t>ミモザフィルムズ</t>
    <phoneticPr fontId="16"/>
  </si>
  <si>
    <t>私をくいとめて</t>
    <phoneticPr fontId="16"/>
  </si>
  <si>
    <t>日活</t>
    <rPh sb="0" eb="2">
      <t>ニッカツ</t>
    </rPh>
    <phoneticPr fontId="16"/>
  </si>
  <si>
    <t>Swallow スワロウ</t>
    <phoneticPr fontId="16"/>
  </si>
  <si>
    <t>白爪草</t>
    <phoneticPr fontId="16"/>
  </si>
  <si>
    <t>ホリプロ</t>
    <phoneticPr fontId="16"/>
  </si>
  <si>
    <t>彩プロ</t>
    <rPh sb="0" eb="1">
      <t>アヤ</t>
    </rPh>
    <phoneticPr fontId="16"/>
  </si>
  <si>
    <t>ハッピー・バースデー　家族のいる時間</t>
    <phoneticPr fontId="16"/>
  </si>
  <si>
    <t>滑走路</t>
    <phoneticPr fontId="16"/>
  </si>
  <si>
    <t>クローゼット</t>
    <phoneticPr fontId="16"/>
  </si>
  <si>
    <t>君の誕生日</t>
    <phoneticPr fontId="16"/>
  </si>
  <si>
    <t>ミッション・マンガル　崖っぷちチームの火星打上げ計画</t>
    <phoneticPr fontId="16"/>
  </si>
  <si>
    <t>アットエンタテインメント</t>
    <phoneticPr fontId="16"/>
  </si>
  <si>
    <t>43年後のアイ・ラヴ・ユー</t>
    <phoneticPr fontId="16"/>
  </si>
  <si>
    <t>松竹</t>
    <rPh sb="0" eb="2">
      <t>ショウチク</t>
    </rPh>
    <phoneticPr fontId="16"/>
  </si>
  <si>
    <t>パリの調香師　しあわせの香りを探して</t>
    <phoneticPr fontId="16"/>
  </si>
  <si>
    <t>GOGO(ゴゴ)　94歳の小学生</t>
    <phoneticPr fontId="16"/>
  </si>
  <si>
    <t>少女ムシェット 4Kリストア・デジタルリマスター版</t>
    <phoneticPr fontId="16"/>
  </si>
  <si>
    <t>コピアポアフィルムズ</t>
    <phoneticPr fontId="16"/>
  </si>
  <si>
    <t>バルタザールどこへ行く 4Kリストア・デジタルリマスター版</t>
    <phoneticPr fontId="16"/>
  </si>
  <si>
    <t>※映画料なし（収入は全て上映した映画館に）</t>
    <rPh sb="1" eb="4">
      <t>エイガリョウ</t>
    </rPh>
    <rPh sb="7" eb="9">
      <t>シュウニュウ</t>
    </rPh>
    <rPh sb="10" eb="11">
      <t>スベ</t>
    </rPh>
    <rPh sb="12" eb="14">
      <t>ジョウエイ</t>
    </rPh>
    <rPh sb="16" eb="19">
      <t>エイガカン</t>
    </rPh>
    <phoneticPr fontId="16"/>
  </si>
  <si>
    <t>映画料：18,655円、宣材:2,090円、パンフ:3,360円</t>
    <rPh sb="0" eb="3">
      <t>エイガリョウ</t>
    </rPh>
    <rPh sb="10" eb="11">
      <t>エン</t>
    </rPh>
    <rPh sb="12" eb="14">
      <t>センザイ</t>
    </rPh>
    <rPh sb="20" eb="21">
      <t>エン</t>
    </rPh>
    <rPh sb="31" eb="32">
      <t>エン</t>
    </rPh>
    <phoneticPr fontId="16"/>
  </si>
  <si>
    <t>※1300均一</t>
    <rPh sb="5" eb="7">
      <t>キンイツ</t>
    </rPh>
    <phoneticPr fontId="16"/>
  </si>
  <si>
    <t>KING OF PRISM PRIDE the HERO</t>
    <phoneticPr fontId="16"/>
  </si>
  <si>
    <t>ファイルフィルムズ</t>
    <phoneticPr fontId="16"/>
  </si>
  <si>
    <t>タイトル拒絶</t>
    <rPh sb="4" eb="6">
      <t>キョゼツ</t>
    </rPh>
    <phoneticPr fontId="16"/>
  </si>
  <si>
    <t>タイトル拒絶　書籍</t>
    <rPh sb="4" eb="6">
      <t>キョゼツ</t>
    </rPh>
    <rPh sb="7" eb="9">
      <t>ショセキ</t>
    </rPh>
    <phoneticPr fontId="16"/>
  </si>
  <si>
    <t>ミセス・ノイズィ　書籍</t>
    <rPh sb="9" eb="11">
      <t>ショセキ</t>
    </rPh>
    <phoneticPr fontId="16"/>
  </si>
  <si>
    <t>アークエンタテインメントエンターテイメント</t>
    <phoneticPr fontId="16"/>
  </si>
  <si>
    <t>キューテック</t>
    <phoneticPr fontId="16"/>
  </si>
  <si>
    <t>RocketPunch</t>
    <phoneticPr fontId="16"/>
  </si>
  <si>
    <t>２/末</t>
    <rPh sb="2" eb="3">
      <t>マツ</t>
    </rPh>
    <phoneticPr fontId="16"/>
  </si>
  <si>
    <t>映画料：31,710円、宣材:880円、パンフ:3,200円</t>
    <rPh sb="0" eb="3">
      <t>エイガリョウ</t>
    </rPh>
    <rPh sb="10" eb="11">
      <t>エン</t>
    </rPh>
    <rPh sb="12" eb="14">
      <t>センザイ</t>
    </rPh>
    <rPh sb="18" eb="19">
      <t>エン</t>
    </rPh>
    <rPh sb="29" eb="30">
      <t>エン</t>
    </rPh>
    <phoneticPr fontId="16"/>
  </si>
  <si>
    <t>ノンストップ</t>
    <phoneticPr fontId="16"/>
  </si>
  <si>
    <t>カポネ</t>
    <phoneticPr fontId="16"/>
  </si>
  <si>
    <t>ハッピー・オールド・イヤー</t>
    <phoneticPr fontId="16"/>
  </si>
  <si>
    <t>心の傷を癒すということ　劇場版</t>
    <phoneticPr fontId="16"/>
  </si>
  <si>
    <t>地球で最も安全な場所を探して</t>
    <phoneticPr fontId="16"/>
  </si>
  <si>
    <t xml:space="preserve"> KCIA 南山の部長たち　</t>
    <phoneticPr fontId="16"/>
  </si>
  <si>
    <t>クロックワークス</t>
    <phoneticPr fontId="16"/>
  </si>
  <si>
    <t>聖なる犯罪者</t>
    <phoneticPr fontId="16"/>
  </si>
  <si>
    <t>きろくびと</t>
    <phoneticPr fontId="16"/>
  </si>
  <si>
    <t>ハーク</t>
    <phoneticPr fontId="16"/>
  </si>
  <si>
    <t xml:space="preserve"> 甦る三大テノール　永遠の歌声</t>
    <phoneticPr fontId="16"/>
  </si>
  <si>
    <t>痛くない死に方</t>
    <phoneticPr fontId="16"/>
  </si>
  <si>
    <t>渋谷プロダクション</t>
    <phoneticPr fontId="16"/>
  </si>
  <si>
    <t>けったいな町医者</t>
    <phoneticPr fontId="16"/>
  </si>
  <si>
    <t>ヒッチャーHDニューマスター版</t>
    <phoneticPr fontId="16"/>
  </si>
  <si>
    <t>青い、春</t>
    <phoneticPr fontId="16"/>
  </si>
  <si>
    <t>クラッシュ4K　無修正版</t>
    <phoneticPr fontId="16"/>
  </si>
  <si>
    <t>アンプラグド</t>
    <phoneticPr fontId="16"/>
  </si>
  <si>
    <t>天国にちがいない</t>
    <phoneticPr fontId="16"/>
  </si>
  <si>
    <t>ベイビーティース</t>
    <phoneticPr fontId="16"/>
  </si>
  <si>
    <t>春江水暖　しゅんこうすいだん</t>
    <phoneticPr fontId="16"/>
  </si>
  <si>
    <t>ムヴィオラ</t>
    <phoneticPr fontId="16"/>
  </si>
  <si>
    <t>レンブラントは誰の手に</t>
    <phoneticPr fontId="16"/>
  </si>
  <si>
    <t>※「映画音楽」と合算。　映画料323,250円、宣材3,700円、パンフ53,475円、着券精算▲4,074円</t>
    <rPh sb="2" eb="4">
      <t>エイガ</t>
    </rPh>
    <rPh sb="4" eb="6">
      <t>オンガク</t>
    </rPh>
    <rPh sb="8" eb="10">
      <t>ガッサン</t>
    </rPh>
    <phoneticPr fontId="16"/>
  </si>
  <si>
    <t>VIDEOPHOBIA パンフ</t>
    <phoneticPr fontId="16"/>
  </si>
  <si>
    <t>VIDEOPHOBIA B2ポスター</t>
    <phoneticPr fontId="16"/>
  </si>
  <si>
    <t>VIDEOPHOBIA Tシャツ黒</t>
    <rPh sb="16" eb="17">
      <t>クロ</t>
    </rPh>
    <phoneticPr fontId="16"/>
  </si>
  <si>
    <t>VIDEOPHOBIA Tシャツ白</t>
    <rPh sb="16" eb="17">
      <t>シロ</t>
    </rPh>
    <phoneticPr fontId="16"/>
  </si>
  <si>
    <t>私たちの青春、台湾　パンフレット</t>
    <rPh sb="0" eb="1">
      <t>ワタシ</t>
    </rPh>
    <rPh sb="4" eb="6">
      <t>セイシュン</t>
    </rPh>
    <rPh sb="7" eb="9">
      <t>タイワン</t>
    </rPh>
    <phoneticPr fontId="16"/>
  </si>
  <si>
    <t>私たちの青春、台湾　書籍（五月書房）</t>
    <rPh sb="0" eb="1">
      <t>ワタシ</t>
    </rPh>
    <rPh sb="4" eb="6">
      <t>セイシュン</t>
    </rPh>
    <rPh sb="7" eb="9">
      <t>タイワン</t>
    </rPh>
    <rPh sb="10" eb="12">
      <t>ショセキ</t>
    </rPh>
    <rPh sb="13" eb="17">
      <t>ゴガツショボウ</t>
    </rPh>
    <phoneticPr fontId="16"/>
  </si>
  <si>
    <t>2/末</t>
    <rPh sb="2" eb="3">
      <t>マツ</t>
    </rPh>
    <phoneticPr fontId="16"/>
  </si>
  <si>
    <t>VIDEOPHOBIA Tシャツピンク</t>
    <phoneticPr fontId="16"/>
  </si>
  <si>
    <t>プラットフォーム</t>
    <phoneticPr fontId="16"/>
  </si>
  <si>
    <t>香港画</t>
    <phoneticPr fontId="16"/>
  </si>
  <si>
    <t>ノンデライコ</t>
    <phoneticPr fontId="16"/>
  </si>
  <si>
    <t>夏目友人帳　石起こしと怪しき来訪者</t>
    <phoneticPr fontId="16"/>
  </si>
  <si>
    <t>アニプレックス</t>
    <phoneticPr fontId="16"/>
  </si>
  <si>
    <t>この世界に残されて</t>
    <phoneticPr fontId="16"/>
  </si>
  <si>
    <t>シンカ</t>
    <phoneticPr fontId="16"/>
  </si>
  <si>
    <t>マシュー・ボーン IN CINEMA 赤い靴</t>
    <phoneticPr fontId="16"/>
  </si>
  <si>
    <t>ミモザフィルムズ</t>
    <phoneticPr fontId="16"/>
  </si>
  <si>
    <t>トルーマン・カポーティ　真実のテープ</t>
    <phoneticPr fontId="16"/>
  </si>
  <si>
    <t>おもかげ</t>
    <phoneticPr fontId="16"/>
  </si>
  <si>
    <t>コピアポアフィルム</t>
    <phoneticPr fontId="16"/>
  </si>
  <si>
    <t>どん底作家の人生に幸あれ！</t>
    <phoneticPr fontId="16"/>
  </si>
  <si>
    <t>ミッドナイト・ファミリー</t>
    <phoneticPr fontId="16"/>
  </si>
  <si>
    <t>豊岡劇場</t>
    <phoneticPr fontId="16"/>
  </si>
  <si>
    <t>DAU. ナターシャ</t>
    <phoneticPr fontId="16"/>
  </si>
  <si>
    <t>トランスフォーマー</t>
    <phoneticPr fontId="16"/>
  </si>
  <si>
    <t>ひとくず</t>
    <phoneticPr fontId="16"/>
  </si>
  <si>
    <t>渋谷プロダクション</t>
    <phoneticPr fontId="16"/>
  </si>
  <si>
    <t>瞽女 GOZE</t>
    <phoneticPr fontId="16"/>
  </si>
  <si>
    <t>エムエフピクチャーズ</t>
    <phoneticPr fontId="16"/>
  </si>
  <si>
    <t>世界で一番しあわせな食堂</t>
    <phoneticPr fontId="16"/>
  </si>
  <si>
    <t>バッファロー'66</t>
    <phoneticPr fontId="16"/>
  </si>
  <si>
    <t>コピアポア・フィルム</t>
    <phoneticPr fontId="16"/>
  </si>
  <si>
    <t>大コメ騒動</t>
    <phoneticPr fontId="16"/>
  </si>
  <si>
    <t>ラビットハウス</t>
    <phoneticPr fontId="16"/>
  </si>
  <si>
    <t>ロード・オブ・カオス</t>
    <phoneticPr fontId="16"/>
  </si>
  <si>
    <t>SPACE SHOWER FILMS</t>
    <phoneticPr fontId="16"/>
  </si>
  <si>
    <t>ヘヴィ・トリップ　俺たち崖っぷち北欧メタル！</t>
    <phoneticPr fontId="16"/>
  </si>
  <si>
    <t>野球少女</t>
    <phoneticPr fontId="16"/>
  </si>
  <si>
    <t>ロングライド</t>
    <phoneticPr fontId="16"/>
  </si>
  <si>
    <t>ガールズ＆パンツァー　劇場版</t>
    <phoneticPr fontId="16"/>
  </si>
  <si>
    <t>ショウゲート</t>
    <phoneticPr fontId="16"/>
  </si>
  <si>
    <t>ガールズ＆パンツァー　最終章　第1話</t>
    <phoneticPr fontId="16"/>
  </si>
  <si>
    <t>ガールズ＆パンツァー　最終章　第2話</t>
  </si>
  <si>
    <t>ガールズ＆パンツァー　最終章　第3話</t>
    <phoneticPr fontId="16"/>
  </si>
  <si>
    <t>過去はいつも新しく、未来はつねに懐かしい　写真家　森山大道</t>
    <phoneticPr fontId="16"/>
  </si>
  <si>
    <t>プレイタイム</t>
    <phoneticPr fontId="16"/>
  </si>
  <si>
    <t>SNS 少女たちの10日間</t>
    <phoneticPr fontId="16"/>
  </si>
  <si>
    <t>ハーク</t>
    <phoneticPr fontId="16"/>
  </si>
  <si>
    <t>SLEEP マックス・リヒターからの招待状</t>
    <phoneticPr fontId="16"/>
  </si>
  <si>
    <t>アットエンタテインメント</t>
    <phoneticPr fontId="16"/>
  </si>
  <si>
    <t>マシュー・ボーン IN CINEMA 赤い靴</t>
  </si>
  <si>
    <t>トルーマン・カポーティ　真実のテープ</t>
  </si>
  <si>
    <t>渋谷プロダクション</t>
  </si>
  <si>
    <t>DAU. ナターシャ</t>
  </si>
  <si>
    <t>おもかげ</t>
  </si>
  <si>
    <t>ギャガ</t>
  </si>
  <si>
    <t>ひとくず</t>
  </si>
  <si>
    <t>瞽女 GOZE</t>
  </si>
  <si>
    <t>エムエフピクチャーズ</t>
  </si>
  <si>
    <t>クラッシュ4K　無修正版</t>
  </si>
  <si>
    <t>天国にちがいない</t>
  </si>
  <si>
    <t>春江水暖　しゅんこうすいだん</t>
  </si>
  <si>
    <t>世界で一番しあわせな食堂</t>
  </si>
  <si>
    <t>レンブラントは誰の手に</t>
  </si>
  <si>
    <t>野球少女</t>
  </si>
  <si>
    <t>ガールズ＆パンツァー　劇場版</t>
  </si>
  <si>
    <t>ショウゲート</t>
  </si>
  <si>
    <t>ガールズ＆パンツァー　最終章　第1話</t>
  </si>
  <si>
    <t>SLEEP マックス・リヒターからの招待状</t>
  </si>
  <si>
    <t>ガールズ＆パンツァー　最終章　第3話</t>
  </si>
  <si>
    <t>プレイタイム</t>
  </si>
  <si>
    <t>SNS 少女たちの10日間</t>
  </si>
  <si>
    <t>彼女は夢で踊る(再上映）</t>
    <rPh sb="8" eb="11">
      <t>サイジョウエイ</t>
    </rPh>
    <phoneticPr fontId="16"/>
  </si>
  <si>
    <t>映画料：41,600円、パンフ:10,125円、着券精算：▲1,425円</t>
    <rPh sb="0" eb="3">
      <t>エイガリョウ</t>
    </rPh>
    <rPh sb="10" eb="11">
      <t>エン</t>
    </rPh>
    <rPh sb="22" eb="23">
      <t>エン</t>
    </rPh>
    <rPh sb="24" eb="28">
      <t>チャクケンセイサン</t>
    </rPh>
    <rPh sb="35" eb="36">
      <t>エン</t>
    </rPh>
    <phoneticPr fontId="16"/>
  </si>
  <si>
    <t>8/末「恐竜が教えてくれたこと」パンフ代（3,960円）過剰請求により、映画料43,450円から3,960円相殺</t>
    <phoneticPr fontId="16"/>
  </si>
  <si>
    <t>ヨコハマメリー 書籍</t>
    <rPh sb="8" eb="10">
      <t>ショセキ</t>
    </rPh>
    <phoneticPr fontId="16"/>
  </si>
  <si>
    <t>心の傷を癒すということ　劇場版　書籍</t>
    <rPh sb="16" eb="18">
      <t>ショセキ</t>
    </rPh>
    <phoneticPr fontId="16"/>
  </si>
  <si>
    <t>心の傷を癒すということ　書籍　精神外科・安克昌さん</t>
    <rPh sb="12" eb="14">
      <t>ショセキ</t>
    </rPh>
    <rPh sb="15" eb="19">
      <t>セイシンゲカ</t>
    </rPh>
    <rPh sb="20" eb="21">
      <t>ヤス</t>
    </rPh>
    <rPh sb="21" eb="22">
      <t>カツ</t>
    </rPh>
    <rPh sb="22" eb="23">
      <t>アキ</t>
    </rPh>
    <phoneticPr fontId="16"/>
  </si>
  <si>
    <t>映画料：62,950円、パンフ:9,600円</t>
    <rPh sb="0" eb="3">
      <t>エイガリョウ</t>
    </rPh>
    <rPh sb="10" eb="11">
      <t>エン</t>
    </rPh>
    <rPh sb="21" eb="22">
      <t>エン</t>
    </rPh>
    <phoneticPr fontId="16"/>
  </si>
  <si>
    <t>地球で最も安全な場所を探して　B2ポスター</t>
    <phoneticPr fontId="16"/>
  </si>
  <si>
    <t>痛くない死に方　原作本1「痛くない死に方」</t>
    <rPh sb="8" eb="10">
      <t>ゲンサク</t>
    </rPh>
    <rPh sb="10" eb="11">
      <t>ボン</t>
    </rPh>
    <rPh sb="13" eb="14">
      <t>イタ</t>
    </rPh>
    <rPh sb="17" eb="18">
      <t>シ</t>
    </rPh>
    <rPh sb="19" eb="20">
      <t>カタ</t>
    </rPh>
    <phoneticPr fontId="16"/>
  </si>
  <si>
    <t>痛くない死に方　原作本2「痛い在宅医」</t>
    <rPh sb="8" eb="10">
      <t>ゲンサク</t>
    </rPh>
    <rPh sb="10" eb="11">
      <t>ボン</t>
    </rPh>
    <rPh sb="13" eb="14">
      <t>イタ</t>
    </rPh>
    <rPh sb="15" eb="18">
      <t>ザイタクイ</t>
    </rPh>
    <phoneticPr fontId="16"/>
  </si>
  <si>
    <t xml:space="preserve">二重の待ち 交代地のうたを編む </t>
    <rPh sb="0" eb="2">
      <t>ニジュウ</t>
    </rPh>
    <rPh sb="3" eb="4">
      <t>マ</t>
    </rPh>
    <rPh sb="6" eb="8">
      <t>コウタイ</t>
    </rPh>
    <rPh sb="8" eb="9">
      <t>チ</t>
    </rPh>
    <rPh sb="13" eb="14">
      <t>ア</t>
    </rPh>
    <phoneticPr fontId="16"/>
  </si>
  <si>
    <t>天外者</t>
    <rPh sb="0" eb="3">
      <t>テンガイモノ</t>
    </rPh>
    <phoneticPr fontId="16"/>
  </si>
  <si>
    <t>※映画料(パートⅠ～Ⅲ)：266,550円、パンフ:112,500円、下敷:23,400円</t>
    <rPh sb="1" eb="4">
      <t>エイガリョウ</t>
    </rPh>
    <rPh sb="20" eb="21">
      <t>エン</t>
    </rPh>
    <rPh sb="33" eb="34">
      <t>エン</t>
    </rPh>
    <rPh sb="35" eb="37">
      <t>シタジ</t>
    </rPh>
    <rPh sb="44" eb="45">
      <t>エン</t>
    </rPh>
    <phoneticPr fontId="16"/>
  </si>
  <si>
    <t>映画料：75,250円、宣材:3,360円、パンフ:8,100円</t>
    <rPh sb="0" eb="3">
      <t>エイガリョウ</t>
    </rPh>
    <rPh sb="10" eb="11">
      <t>エン</t>
    </rPh>
    <rPh sb="12" eb="14">
      <t>センザイ</t>
    </rPh>
    <rPh sb="20" eb="21">
      <t>エン</t>
    </rPh>
    <rPh sb="31" eb="32">
      <t>エン</t>
    </rPh>
    <phoneticPr fontId="16"/>
  </si>
  <si>
    <t>映画料：65,500円、パンフ:14,700円</t>
    <rPh sb="0" eb="3">
      <t>エイガリョウ</t>
    </rPh>
    <rPh sb="10" eb="11">
      <t>エン</t>
    </rPh>
    <rPh sb="22" eb="23">
      <t>エン</t>
    </rPh>
    <phoneticPr fontId="16"/>
  </si>
  <si>
    <t>映画料：53,300円、パンフ:7,855円、着券請求▲2,470円</t>
    <rPh sb="0" eb="3">
      <t>エイガリョウ</t>
    </rPh>
    <rPh sb="10" eb="11">
      <t>エン</t>
    </rPh>
    <rPh sb="21" eb="22">
      <t>エン</t>
    </rPh>
    <phoneticPr fontId="16"/>
  </si>
  <si>
    <t>３/末</t>
    <rPh sb="2" eb="3">
      <t>マツ</t>
    </rPh>
    <phoneticPr fontId="16"/>
  </si>
  <si>
    <t>３/末（2月販売分￥4501）</t>
    <rPh sb="2" eb="3">
      <t>マツ</t>
    </rPh>
    <rPh sb="5" eb="6">
      <t>ガツ</t>
    </rPh>
    <rPh sb="6" eb="8">
      <t>ハンバイ</t>
    </rPh>
    <rPh sb="8" eb="9">
      <t>ブン</t>
    </rPh>
    <phoneticPr fontId="16"/>
  </si>
  <si>
    <t>映画料：59,950円、パンフ:15,680円、</t>
    <rPh sb="0" eb="3">
      <t>エイガリョウ</t>
    </rPh>
    <rPh sb="10" eb="11">
      <t>エン</t>
    </rPh>
    <rPh sb="22" eb="23">
      <t>エン</t>
    </rPh>
    <phoneticPr fontId="16"/>
  </si>
  <si>
    <t>映画料：100,150円、パンフ:15,200円、</t>
  </si>
  <si>
    <t>MISS ミス・フランスになりたい!</t>
    <phoneticPr fontId="16"/>
  </si>
  <si>
    <t>佐々木、イン、マイマイン パンフレット</t>
    <phoneticPr fontId="16"/>
  </si>
  <si>
    <t>佐々木、イン、マイマイン　Tシャツ</t>
    <phoneticPr fontId="16"/>
  </si>
  <si>
    <t>佐々木、イン、マイマイン　パーカー</t>
    <phoneticPr fontId="16"/>
  </si>
  <si>
    <t>映画料：96,250円、宣材:4000円、パンフ:10,697円</t>
    <rPh sb="0" eb="3">
      <t>エイガリョウ</t>
    </rPh>
    <rPh sb="10" eb="11">
      <t>エン</t>
    </rPh>
    <rPh sb="12" eb="14">
      <t>センザイ</t>
    </rPh>
    <rPh sb="19" eb="20">
      <t>エン</t>
    </rPh>
    <rPh sb="31" eb="32">
      <t>エン</t>
    </rPh>
    <phoneticPr fontId="16"/>
  </si>
  <si>
    <t>君がいる、いた、そんな時。　Tシャツ</t>
    <phoneticPr fontId="16"/>
  </si>
  <si>
    <t>映画料：95,850円、パンフ:27,800円</t>
    <rPh sb="0" eb="3">
      <t>エイガリョウ</t>
    </rPh>
    <rPh sb="10" eb="11">
      <t>エン</t>
    </rPh>
    <rPh sb="22" eb="23">
      <t>エン</t>
    </rPh>
    <phoneticPr fontId="16"/>
  </si>
  <si>
    <t>いつくしみふかき</t>
    <phoneticPr fontId="16"/>
  </si>
  <si>
    <t>世界ネコ歩き</t>
    <rPh sb="0" eb="2">
      <t>セカイ</t>
    </rPh>
    <rPh sb="4" eb="5">
      <t>アル</t>
    </rPh>
    <phoneticPr fontId="16"/>
  </si>
  <si>
    <t>ヒッチャーHDニューマスター版　</t>
    <phoneticPr fontId="16"/>
  </si>
  <si>
    <t>３/末</t>
    <rPh sb="2" eb="3">
      <t>マツ</t>
    </rPh>
    <phoneticPr fontId="16"/>
  </si>
  <si>
    <t>れいこいるか　ポストカード</t>
    <phoneticPr fontId="16"/>
  </si>
  <si>
    <t>ヨコハマメリー パンフレット</t>
    <phoneticPr fontId="16"/>
  </si>
  <si>
    <t>ヨコハマメリー　書籍</t>
    <rPh sb="8" eb="10">
      <t>ショセキ</t>
    </rPh>
    <phoneticPr fontId="16"/>
  </si>
  <si>
    <t>彼女は夢で踊る</t>
    <rPh sb="0" eb="2">
      <t>カノジョ</t>
    </rPh>
    <rPh sb="3" eb="4">
      <t>ユメ</t>
    </rPh>
    <rPh sb="5" eb="6">
      <t>オド</t>
    </rPh>
    <phoneticPr fontId="16"/>
  </si>
  <si>
    <t>近日</t>
    <rPh sb="0" eb="2">
      <t>キンジツ</t>
    </rPh>
    <phoneticPr fontId="16"/>
  </si>
  <si>
    <t>天外者（てんがらもん）</t>
    <phoneticPr fontId="16"/>
  </si>
  <si>
    <t>ギグリーボックス</t>
    <phoneticPr fontId="16"/>
  </si>
  <si>
    <t>二重のまち　交代地のうたを編む</t>
    <phoneticPr fontId="16"/>
  </si>
  <si>
    <t>劇場版　岩合光昭の世界ネコ歩き　あるがままに、水と大地のネコ家族</t>
    <phoneticPr fontId="16"/>
  </si>
  <si>
    <t>ユナイテッド・シネマ</t>
    <phoneticPr fontId="16"/>
  </si>
  <si>
    <t>MISS ミス・フランスになりたい！</t>
    <phoneticPr fontId="16"/>
  </si>
  <si>
    <t>彩プロ</t>
    <phoneticPr fontId="16"/>
  </si>
  <si>
    <t>トキワ荘の青春 デジタルリマスター版</t>
    <phoneticPr fontId="16"/>
  </si>
  <si>
    <t>コピアポア・フィルム</t>
    <phoneticPr fontId="16"/>
  </si>
  <si>
    <t>秘密への招待状</t>
    <phoneticPr fontId="16"/>
  </si>
  <si>
    <t>キノフィルムズ</t>
    <phoneticPr fontId="16"/>
  </si>
  <si>
    <t>スタントウーマン　ハリウッドの知られざるヒーローたち</t>
    <phoneticPr fontId="16"/>
  </si>
  <si>
    <t>リーゼンツ</t>
    <phoneticPr fontId="16"/>
  </si>
  <si>
    <t>ツナガレラジオ　僕らの雨降Days</t>
    <phoneticPr fontId="16"/>
  </si>
  <si>
    <t>ローソンエンタテインメント</t>
    <phoneticPr fontId="16"/>
  </si>
  <si>
    <t>アンチ・ライフ</t>
    <phoneticPr fontId="16"/>
  </si>
  <si>
    <t>プレシディオ</t>
    <phoneticPr fontId="16"/>
  </si>
  <si>
    <t>ミアとホワイトライオン　奇跡の1300日</t>
    <phoneticPr fontId="16"/>
  </si>
  <si>
    <t>シネメディア</t>
    <phoneticPr fontId="16"/>
  </si>
  <si>
    <t>ナタ転生</t>
    <phoneticPr fontId="16"/>
  </si>
  <si>
    <t>チームジョイ</t>
    <phoneticPr fontId="16"/>
  </si>
  <si>
    <t>わたしの叔父さん</t>
    <phoneticPr fontId="16"/>
  </si>
  <si>
    <t>ラスト・フル・メジャー　知られざる英雄の真実</t>
    <phoneticPr fontId="16"/>
  </si>
  <si>
    <t>マジックアワー</t>
    <phoneticPr fontId="16"/>
  </si>
  <si>
    <t>ジャスト6.5 闘いの証</t>
    <phoneticPr fontId="16"/>
  </si>
  <si>
    <t>オンリー・ハーツ</t>
    <phoneticPr fontId="16"/>
  </si>
  <si>
    <t>ウォーデン　消えた死刑囚</t>
    <phoneticPr fontId="16"/>
  </si>
  <si>
    <t>三月のライオン</t>
    <phoneticPr fontId="16"/>
  </si>
  <si>
    <t>アップリンク</t>
    <phoneticPr fontId="16"/>
  </si>
  <si>
    <t>ヨコハマメリー（再上映）</t>
    <rPh sb="8" eb="11">
      <t>サイジョウエイ</t>
    </rPh>
    <phoneticPr fontId="16"/>
  </si>
  <si>
    <t>ダンシングホームレス</t>
    <phoneticPr fontId="16"/>
  </si>
  <si>
    <t>東京ビデオセンター</t>
    <phoneticPr fontId="16"/>
  </si>
  <si>
    <t>記憶の技法</t>
    <phoneticPr fontId="16"/>
  </si>
  <si>
    <t>ガンズ・アキンボ</t>
    <phoneticPr fontId="16"/>
  </si>
  <si>
    <t>ポニーキャニオン</t>
    <phoneticPr fontId="16"/>
  </si>
  <si>
    <t>私は確信する</t>
    <phoneticPr fontId="16"/>
  </si>
  <si>
    <t>セテラ・インターナショナル</t>
    <phoneticPr fontId="16"/>
  </si>
  <si>
    <t>マーメイド・イン・パリ</t>
    <phoneticPr fontId="16"/>
  </si>
  <si>
    <t>ばるぼら</t>
    <phoneticPr fontId="16"/>
  </si>
  <si>
    <t>イオンエンターテイメント</t>
    <phoneticPr fontId="16"/>
  </si>
  <si>
    <t>ミッドナイトスワン（再上映）</t>
    <rPh sb="10" eb="13">
      <t>サイジョウエイ</t>
    </rPh>
    <phoneticPr fontId="16"/>
  </si>
  <si>
    <t>ステージ・マザー</t>
    <phoneticPr fontId="16"/>
  </si>
  <si>
    <t>ハンバーガー・ヒル</t>
    <phoneticPr fontId="16"/>
  </si>
  <si>
    <t>コピアポアフィルム</t>
    <phoneticPr fontId="16"/>
  </si>
  <si>
    <t>ある人質　生還までの398日</t>
    <phoneticPr fontId="16"/>
  </si>
  <si>
    <t>ふたりの桃源郷</t>
    <phoneticPr fontId="16"/>
  </si>
  <si>
    <t>山口放送テレビ</t>
    <phoneticPr fontId="16"/>
  </si>
  <si>
    <t>れいこいるか(再上映)</t>
    <rPh sb="7" eb="10">
      <t>サイジョウエイ</t>
    </rPh>
    <phoneticPr fontId="16"/>
  </si>
  <si>
    <t>ブロードウェイ</t>
    <phoneticPr fontId="16"/>
  </si>
  <si>
    <t>藁にもすがる獣たち</t>
    <phoneticPr fontId="16"/>
  </si>
  <si>
    <t>クロックワークス</t>
    <phoneticPr fontId="16"/>
  </si>
  <si>
    <t>夜明け前のうた　消された沖縄の障害者</t>
    <phoneticPr fontId="16"/>
  </si>
  <si>
    <t>新日本映画社</t>
    <rPh sb="0" eb="3">
      <t>シンニホン</t>
    </rPh>
    <rPh sb="3" eb="6">
      <t>エイガシャ</t>
    </rPh>
    <phoneticPr fontId="16"/>
  </si>
  <si>
    <t>Mank マンク（再上映）</t>
    <rPh sb="9" eb="12">
      <t>サイジョウエイ</t>
    </rPh>
    <phoneticPr fontId="16"/>
  </si>
  <si>
    <t>KING OF PRISM Shiny Seven Stars</t>
    <phoneticPr fontId="16"/>
  </si>
  <si>
    <t>エイベックス・ピクチャーズ</t>
    <phoneticPr fontId="16"/>
  </si>
  <si>
    <t>歩率</t>
    <phoneticPr fontId="16"/>
  </si>
  <si>
    <t>シリアにて</t>
    <phoneticPr fontId="16"/>
  </si>
  <si>
    <t>FUNNY BUNNY</t>
    <phoneticPr fontId="16"/>
  </si>
  <si>
    <t>日活</t>
    <rPh sb="0" eb="2">
      <t>ニッカツ</t>
    </rPh>
    <phoneticPr fontId="16"/>
  </si>
  <si>
    <t>ファンタジア</t>
    <phoneticPr fontId="16"/>
  </si>
  <si>
    <t>カルチャヴィル</t>
    <phoneticPr fontId="16"/>
  </si>
  <si>
    <t>AGANAI 地下鉄サリン事件と私</t>
    <phoneticPr fontId="16"/>
  </si>
  <si>
    <t>Good People</t>
    <phoneticPr fontId="16"/>
  </si>
  <si>
    <t>KING OF PRISM by PrettyRhythm</t>
    <phoneticPr fontId="16"/>
  </si>
  <si>
    <t>あのこは貴族</t>
    <phoneticPr fontId="16"/>
  </si>
  <si>
    <t>東京テアトル</t>
    <rPh sb="0" eb="2">
      <t>トウキョウ</t>
    </rPh>
    <phoneticPr fontId="16"/>
  </si>
  <si>
    <t>まともじゃないのは君も一緒</t>
    <phoneticPr fontId="16"/>
  </si>
  <si>
    <t>狼をさがして</t>
    <phoneticPr fontId="16"/>
  </si>
  <si>
    <t>太秦</t>
    <phoneticPr fontId="16"/>
  </si>
  <si>
    <t>水を抱く女</t>
    <phoneticPr fontId="16"/>
  </si>
  <si>
    <t>JUNK HEAD</t>
    <phoneticPr fontId="16"/>
  </si>
  <si>
    <t>明日の食卓</t>
    <phoneticPr fontId="16"/>
  </si>
  <si>
    <t>KADOKAWA</t>
    <phoneticPr fontId="16"/>
  </si>
  <si>
    <t>テスラ　エジソンが恐れた天才</t>
    <phoneticPr fontId="16"/>
  </si>
  <si>
    <t>テロファクトリー(カーキ)S</t>
    <phoneticPr fontId="16"/>
  </si>
  <si>
    <t>テロファクトリー(カーキ)M</t>
    <phoneticPr fontId="16"/>
  </si>
  <si>
    <t>テロファクトリー(カーキ)L</t>
    <phoneticPr fontId="16"/>
  </si>
  <si>
    <t>テロファクトリー(カーキ)XL</t>
    <phoneticPr fontId="16"/>
  </si>
  <si>
    <t>ハードコアチョコレート</t>
    <phoneticPr fontId="16"/>
  </si>
  <si>
    <t>ふたりの桃源郷</t>
    <rPh sb="4" eb="7">
      <t>トウゲンキョウ</t>
    </rPh>
    <phoneticPr fontId="16"/>
  </si>
  <si>
    <t>作品社</t>
    <rPh sb="0" eb="3">
      <t>サクヒンシャ</t>
    </rPh>
    <phoneticPr fontId="16"/>
  </si>
  <si>
    <t>映画料：65,840円、パンフ:33,075円</t>
    <rPh sb="0" eb="3">
      <t>エイガリョウ</t>
    </rPh>
    <rPh sb="10" eb="11">
      <t>エン</t>
    </rPh>
    <rPh sb="22" eb="23">
      <t>エン</t>
    </rPh>
    <phoneticPr fontId="16"/>
  </si>
  <si>
    <t>ベイビーティース　トートバッグ</t>
    <phoneticPr fontId="16"/>
  </si>
  <si>
    <t>ナタ転生　パンフレット</t>
    <rPh sb="2" eb="4">
      <t>テンセイ</t>
    </rPh>
    <phoneticPr fontId="16"/>
  </si>
  <si>
    <t>ベイビーティース　パンフレット</t>
    <phoneticPr fontId="16"/>
  </si>
  <si>
    <t>ナタ転生　ポストカード</t>
    <rPh sb="2" eb="4">
      <t>テンセイ</t>
    </rPh>
    <phoneticPr fontId="16"/>
  </si>
  <si>
    <t>ナタ転生　クリアファイル</t>
    <rPh sb="2" eb="4">
      <t>テンセイ</t>
    </rPh>
    <phoneticPr fontId="16"/>
  </si>
  <si>
    <t>ナタ転生　缶バッチセットA</t>
    <rPh sb="2" eb="4">
      <t>テンセイ</t>
    </rPh>
    <rPh sb="5" eb="6">
      <t>カン</t>
    </rPh>
    <phoneticPr fontId="16"/>
  </si>
  <si>
    <t>ナタ転生　缶バッチセットB</t>
    <rPh sb="2" eb="4">
      <t>テンセイ</t>
    </rPh>
    <rPh sb="5" eb="6">
      <t>カン</t>
    </rPh>
    <phoneticPr fontId="16"/>
  </si>
  <si>
    <t>ナタ転生　缶バッチセットC</t>
    <rPh sb="2" eb="4">
      <t>テンセイ</t>
    </rPh>
    <rPh sb="5" eb="6">
      <t>カン</t>
    </rPh>
    <phoneticPr fontId="16"/>
  </si>
  <si>
    <t>ナタ転生　トートバッグ</t>
    <rPh sb="2" eb="4">
      <t>テンセイ</t>
    </rPh>
    <phoneticPr fontId="16"/>
  </si>
  <si>
    <t>アウトポスト</t>
    <phoneticPr fontId="16"/>
  </si>
  <si>
    <t>クラッシュ4K　無修正版　Tシャツ</t>
    <phoneticPr fontId="16"/>
  </si>
  <si>
    <t>ひとくず　台本</t>
    <rPh sb="5" eb="7">
      <t>ダイホン</t>
    </rPh>
    <phoneticPr fontId="16"/>
  </si>
  <si>
    <t>ツナガレラジオ パンフレット通常版</t>
    <rPh sb="14" eb="17">
      <t>ツウジョウバン</t>
    </rPh>
    <phoneticPr fontId="16"/>
  </si>
  <si>
    <t>ツナガレラジオ　パンフレット　DVD付限定版</t>
    <rPh sb="18" eb="19">
      <t>ツキ</t>
    </rPh>
    <rPh sb="19" eb="22">
      <t>ゲンテイバン</t>
    </rPh>
    <phoneticPr fontId="16"/>
  </si>
  <si>
    <t>ツナガレラジオ　エコバッグ</t>
    <phoneticPr fontId="16"/>
  </si>
  <si>
    <t>ツナガレラジオ　マスク</t>
    <phoneticPr fontId="16"/>
  </si>
  <si>
    <t>ツナガレラジオ　抗菌マスクケース</t>
    <rPh sb="8" eb="10">
      <t>コウキン</t>
    </rPh>
    <phoneticPr fontId="16"/>
  </si>
  <si>
    <t>マクラウド　S</t>
    <phoneticPr fontId="16"/>
  </si>
  <si>
    <t>マクラウド　M</t>
    <phoneticPr fontId="16"/>
  </si>
  <si>
    <t>マクラウド　L</t>
    <phoneticPr fontId="16"/>
  </si>
  <si>
    <t>マクラウド　XL</t>
    <phoneticPr fontId="16"/>
  </si>
  <si>
    <t>マクラウド</t>
    <phoneticPr fontId="16"/>
  </si>
  <si>
    <t xml:space="preserve"> ハードコアチョコレート Ｔシャツ/Ｍ</t>
    <phoneticPr fontId="16"/>
  </si>
  <si>
    <t xml:space="preserve"> ハードコアチョコレート Ｔシャツ/ＸＬ</t>
    <phoneticPr fontId="16"/>
  </si>
  <si>
    <t>ラスト・フル・メジャー</t>
    <phoneticPr fontId="16"/>
  </si>
  <si>
    <t>東京ビデオセンター</t>
    <rPh sb="0" eb="2">
      <t>トウキョウ</t>
    </rPh>
    <phoneticPr fontId="16"/>
  </si>
  <si>
    <t>記憶の技法</t>
    <rPh sb="0" eb="2">
      <t>キオク</t>
    </rPh>
    <rPh sb="3" eb="5">
      <t>ギホウ</t>
    </rPh>
    <phoneticPr fontId="16"/>
  </si>
  <si>
    <t>私は確信する</t>
    <rPh sb="0" eb="1">
      <t>ワタシ</t>
    </rPh>
    <rPh sb="2" eb="4">
      <t>カクシン</t>
    </rPh>
    <phoneticPr fontId="16"/>
  </si>
  <si>
    <t>過去はいつも新しく、未来はつねに懐かしい　写真家　森山大道</t>
    <phoneticPr fontId="16"/>
  </si>
  <si>
    <t>新作</t>
    <phoneticPr fontId="16"/>
  </si>
  <si>
    <t>7/末</t>
    <rPh sb="2" eb="3">
      <t>マツ</t>
    </rPh>
    <phoneticPr fontId="16"/>
  </si>
  <si>
    <t>パンフ代：7,875円</t>
    <rPh sb="3" eb="4">
      <t>ダイ</t>
    </rPh>
    <rPh sb="10" eb="11">
      <t>エン</t>
    </rPh>
    <phoneticPr fontId="16"/>
  </si>
  <si>
    <t>内6160円（パンフ代）</t>
    <rPh sb="0" eb="1">
      <t>ウチ</t>
    </rPh>
    <rPh sb="5" eb="6">
      <t>エン</t>
    </rPh>
    <rPh sb="10" eb="11">
      <t>ダイ</t>
    </rPh>
    <phoneticPr fontId="16"/>
  </si>
  <si>
    <t>MG：110,000円</t>
    <rPh sb="10" eb="11">
      <t>エン</t>
    </rPh>
    <phoneticPr fontId="16"/>
  </si>
  <si>
    <t>MG：220,000円</t>
    <rPh sb="10" eb="11">
      <t>エン</t>
    </rPh>
    <phoneticPr fontId="16"/>
  </si>
  <si>
    <t>典座TENZO+サウダーヂ上映料</t>
    <rPh sb="13" eb="15">
      <t>ジョウエイ</t>
    </rPh>
    <rPh sb="15" eb="16">
      <t>リョウ</t>
    </rPh>
    <phoneticPr fontId="16"/>
  </si>
  <si>
    <t>T＆Kテレフィルム</t>
    <phoneticPr fontId="16"/>
  </si>
  <si>
    <t>8/末</t>
    <rPh sb="2" eb="3">
      <t>マツ</t>
    </rPh>
    <phoneticPr fontId="16"/>
  </si>
  <si>
    <t>※7/31 パンフ請求　27,750円</t>
    <rPh sb="9" eb="11">
      <t>セイキュウ</t>
    </rPh>
    <rPh sb="18" eb="19">
      <t>エン</t>
    </rPh>
    <phoneticPr fontId="16"/>
  </si>
  <si>
    <t>※映画料32,600＋物販8,400</t>
    <phoneticPr fontId="16"/>
  </si>
  <si>
    <t>4/3(金)～4/8(水)迄上映（6日間）※4/9(木)より休館</t>
    <rPh sb="4" eb="5">
      <t>キン</t>
    </rPh>
    <rPh sb="11" eb="12">
      <t>スイ</t>
    </rPh>
    <rPh sb="13" eb="14">
      <t>マデ</t>
    </rPh>
    <rPh sb="14" eb="16">
      <t>ジョウエイ</t>
    </rPh>
    <rPh sb="18" eb="19">
      <t>ヒ</t>
    </rPh>
    <rPh sb="19" eb="20">
      <t>カン</t>
    </rPh>
    <rPh sb="26" eb="27">
      <t>キ</t>
    </rPh>
    <rPh sb="30" eb="32">
      <t>キュウカン</t>
    </rPh>
    <phoneticPr fontId="16"/>
  </si>
  <si>
    <t>映画料121,550－、パンフ12,000－、宣材4,300－</t>
    <phoneticPr fontId="16"/>
  </si>
  <si>
    <t>※7/31パンフ請求12,000円　　4/4(土)～4/8(水)迄上映（5日間）※4/9(木)より休館</t>
    <rPh sb="8" eb="10">
      <t>セイキュウ</t>
    </rPh>
    <rPh sb="16" eb="17">
      <t>エン</t>
    </rPh>
    <rPh sb="23" eb="24">
      <t>ツチ</t>
    </rPh>
    <rPh sb="30" eb="31">
      <t>スイ</t>
    </rPh>
    <rPh sb="32" eb="33">
      <t>マデ</t>
    </rPh>
    <rPh sb="33" eb="35">
      <t>ジョウエイ</t>
    </rPh>
    <rPh sb="37" eb="38">
      <t>ヒ</t>
    </rPh>
    <rPh sb="38" eb="39">
      <t>カン</t>
    </rPh>
    <rPh sb="45" eb="46">
      <t>キ</t>
    </rPh>
    <rPh sb="49" eb="51">
      <t>キュウカン</t>
    </rPh>
    <phoneticPr fontId="16"/>
  </si>
  <si>
    <t>4/6(月)～4/8(水)迄上映（3日間）※4/9(木)より休館</t>
    <rPh sb="4" eb="5">
      <t>ツキ</t>
    </rPh>
    <phoneticPr fontId="16"/>
  </si>
  <si>
    <t>※7/17パンフ請求 15,200円</t>
    <rPh sb="8" eb="10">
      <t>セイキュウ</t>
    </rPh>
    <rPh sb="17" eb="18">
      <t>エン</t>
    </rPh>
    <phoneticPr fontId="16"/>
  </si>
  <si>
    <t>4/4(土)～4/8(水)迄上映（5日間）※4/9(木)より休館</t>
    <rPh sb="4" eb="5">
      <t>ツチ</t>
    </rPh>
    <rPh sb="11" eb="12">
      <t>スイ</t>
    </rPh>
    <rPh sb="13" eb="14">
      <t>マデ</t>
    </rPh>
    <rPh sb="14" eb="16">
      <t>ジョウエイ</t>
    </rPh>
    <rPh sb="18" eb="19">
      <t>ヒ</t>
    </rPh>
    <rPh sb="19" eb="20">
      <t>カン</t>
    </rPh>
    <rPh sb="26" eb="27">
      <t>キ</t>
    </rPh>
    <rPh sb="30" eb="32">
      <t>キュウカン</t>
    </rPh>
    <phoneticPr fontId="16"/>
  </si>
  <si>
    <t>※7/31 パンフ請求6,512円</t>
    <rPh sb="9" eb="11">
      <t>セイキュウ</t>
    </rPh>
    <rPh sb="16" eb="17">
      <t>エン</t>
    </rPh>
    <phoneticPr fontId="16"/>
  </si>
  <si>
    <t>宣材2500　パンフ1920</t>
    <rPh sb="0" eb="2">
      <t>センザイ</t>
    </rPh>
    <phoneticPr fontId="16"/>
  </si>
  <si>
    <t>※映画料36000円＋ 宣材360円</t>
    <rPh sb="12" eb="14">
      <t>センザイ</t>
    </rPh>
    <phoneticPr fontId="16"/>
  </si>
  <si>
    <t>12,975円＋宣材2,950円＋パンフ1920円＝17,845円</t>
    <rPh sb="6" eb="7">
      <t>エン</t>
    </rPh>
    <rPh sb="8" eb="10">
      <t>センザイ</t>
    </rPh>
    <rPh sb="15" eb="16">
      <t>エン</t>
    </rPh>
    <rPh sb="24" eb="25">
      <t>エン</t>
    </rPh>
    <rPh sb="32" eb="33">
      <t>エン</t>
    </rPh>
    <phoneticPr fontId="16"/>
  </si>
  <si>
    <t>※映画料84,140円＋ パンフ12,800円</t>
    <phoneticPr fontId="16"/>
  </si>
  <si>
    <t>宣材2000円　パンフ6720円</t>
    <phoneticPr fontId="16"/>
  </si>
  <si>
    <t>※ 7/31 パンフ請求　19,200円</t>
    <rPh sb="10" eb="12">
      <t>セイキュウ</t>
    </rPh>
    <rPh sb="19" eb="20">
      <t>エン</t>
    </rPh>
    <phoneticPr fontId="16"/>
  </si>
  <si>
    <t>MG11万円（税込）</t>
    <rPh sb="4" eb="6">
      <t>マンエン</t>
    </rPh>
    <rPh sb="7" eb="8">
      <t>ゼイ</t>
    </rPh>
    <rPh sb="8" eb="9">
      <t>コ</t>
    </rPh>
    <phoneticPr fontId="16"/>
  </si>
  <si>
    <t>※映画料39,200円（着券相殺▲5,700円）＋ 物販9,600円</t>
    <phoneticPr fontId="16"/>
  </si>
  <si>
    <t>※映画料70300円（着券相殺▲2,470円）＋ パンフ13,650円</t>
    <phoneticPr fontId="16"/>
  </si>
  <si>
    <t>※特別興行　料金一律　2,200円　　※パンフ請求7/29 8,960円</t>
    <rPh sb="23" eb="25">
      <t>セイキュウ</t>
    </rPh>
    <rPh sb="35" eb="36">
      <t>エン</t>
    </rPh>
    <phoneticPr fontId="16"/>
  </si>
  <si>
    <t>宣材2900　パンフ14560</t>
    <rPh sb="0" eb="2">
      <t>センザイ</t>
    </rPh>
    <phoneticPr fontId="16"/>
  </si>
  <si>
    <t>※7/31 パンフ請求3,960円</t>
    <rPh sb="9" eb="11">
      <t>セイキュウ</t>
    </rPh>
    <rPh sb="16" eb="17">
      <t>エン</t>
    </rPh>
    <phoneticPr fontId="16"/>
  </si>
  <si>
    <t>映画料:57,750-、パンフ:5,760-、宣材：3,000－</t>
    <phoneticPr fontId="16"/>
  </si>
  <si>
    <t>※8/12 パンフ請求3675円、宣材請求3900円</t>
    <rPh sb="9" eb="11">
      <t>セイキュウ</t>
    </rPh>
    <rPh sb="15" eb="16">
      <t>エン</t>
    </rPh>
    <rPh sb="17" eb="19">
      <t>センザイ</t>
    </rPh>
    <rPh sb="19" eb="21">
      <t>セイキュウ</t>
    </rPh>
    <rPh sb="25" eb="26">
      <t>エン</t>
    </rPh>
    <phoneticPr fontId="16"/>
  </si>
  <si>
    <t>※映画料23,000円＋ パンフ3,675円</t>
    <phoneticPr fontId="16"/>
  </si>
  <si>
    <t>映画料:37,300円、パンフ:7,200円、着券精算:▲1,425円</t>
    <phoneticPr fontId="16"/>
  </si>
  <si>
    <t>映画料￥102,000-、パンフ￥8550-、宣材￥2,150-、着券精算▲￥2,910-</t>
    <phoneticPr fontId="16"/>
  </si>
  <si>
    <t>映画料：￥48,800-、パンフ：￥14,080、▲オンライン先行配信分：￥29,138-</t>
    <rPh sb="0" eb="3">
      <t>エイガリョウ</t>
    </rPh>
    <rPh sb="31" eb="33">
      <t>センコウ</t>
    </rPh>
    <rPh sb="33" eb="35">
      <t>ハイシン</t>
    </rPh>
    <rPh sb="35" eb="36">
      <t>ブン</t>
    </rPh>
    <phoneticPr fontId="16"/>
  </si>
  <si>
    <t>映画料30,285円、物販19,840円</t>
    <phoneticPr fontId="16"/>
  </si>
  <si>
    <t>※映画料51440円＋ 宣材3740円</t>
    <rPh sb="12" eb="14">
      <t>センザイ</t>
    </rPh>
    <phoneticPr fontId="16"/>
  </si>
  <si>
    <t>映画料￥281,150-、パンフ￥30,240-、着券精算▲￥1,350-</t>
    <phoneticPr fontId="16"/>
  </si>
  <si>
    <t>映画料:71,000円、パンフ:15,000円、着券精算:▲17,100円、前売券劇場販売分:▲20,900円</t>
    <rPh sb="0" eb="3">
      <t>エイガリョウ</t>
    </rPh>
    <rPh sb="10" eb="11">
      <t>エン</t>
    </rPh>
    <rPh sb="22" eb="23">
      <t>エン</t>
    </rPh>
    <phoneticPr fontId="16"/>
  </si>
  <si>
    <t>映画料￥95,350-、パンフ￥10,800-、ポストカード￥300-　前売着券精算▲￥1,425</t>
    <phoneticPr fontId="16"/>
  </si>
  <si>
    <t>※映画料:258,300円、宣材:300円、物販:107,775円</t>
    <phoneticPr fontId="16"/>
  </si>
  <si>
    <t>※パンフ20,400円</t>
    <rPh sb="10" eb="11">
      <t>エン</t>
    </rPh>
    <phoneticPr fontId="16"/>
  </si>
  <si>
    <t>※5日間限定　　映画料￥41,100-、パンフ￥5400-</t>
    <phoneticPr fontId="16"/>
  </si>
  <si>
    <t>映画料106,600円、宣材4,500円、パンフ13,500円、着券精算▲1,261円</t>
    <phoneticPr fontId="16"/>
  </si>
  <si>
    <t>映画料：136,900円</t>
    <rPh sb="0" eb="3">
      <t>エイガリョウ</t>
    </rPh>
    <rPh sb="11" eb="12">
      <t>エン</t>
    </rPh>
    <phoneticPr fontId="16"/>
  </si>
  <si>
    <t>映画料:80,200-　パンフ:8,925‐</t>
    <phoneticPr fontId="16"/>
  </si>
  <si>
    <t>別請求：物販24,640円</t>
    <rPh sb="0" eb="1">
      <t>ベツ</t>
    </rPh>
    <rPh sb="1" eb="3">
      <t>セイキュウ</t>
    </rPh>
    <rPh sb="4" eb="6">
      <t>ブッパン</t>
    </rPh>
    <rPh sb="12" eb="13">
      <t>エン</t>
    </rPh>
    <phoneticPr fontId="16"/>
  </si>
  <si>
    <t>映画料：￥168,950-、宣材：￥3,696-、パンフ￥18,000-、▲着券精算：￥1,261-</t>
    <rPh sb="0" eb="2">
      <t>エイガ</t>
    </rPh>
    <rPh sb="2" eb="3">
      <t>リョウ</t>
    </rPh>
    <rPh sb="24" eb="25">
      <t>セン</t>
    </rPh>
    <phoneticPr fontId="16"/>
  </si>
  <si>
    <t>パンフ：￥13,512-</t>
    <phoneticPr fontId="16"/>
  </si>
  <si>
    <t>映画料：￥63,800-、宣材：￥3,410-、▲着券精算：￥1,261-</t>
    <rPh sb="0" eb="3">
      <t>エイガリョウ</t>
    </rPh>
    <rPh sb="13" eb="15">
      <t>センザイ</t>
    </rPh>
    <rPh sb="25" eb="26">
      <t>チャク</t>
    </rPh>
    <rPh sb="26" eb="27">
      <t>ケン</t>
    </rPh>
    <rPh sb="27" eb="29">
      <t>セイサン</t>
    </rPh>
    <phoneticPr fontId="16"/>
  </si>
  <si>
    <t>映画料:147150-　パンフ:14400‐</t>
    <phoneticPr fontId="16"/>
  </si>
  <si>
    <t>パンフ7,882円、宣材2,600円</t>
    <rPh sb="8" eb="9">
      <t>エン</t>
    </rPh>
    <rPh sb="10" eb="12">
      <t>センザイ</t>
    </rPh>
    <rPh sb="17" eb="18">
      <t>エン</t>
    </rPh>
    <phoneticPr fontId="16"/>
  </si>
  <si>
    <t>パンフ￥6,000-</t>
    <phoneticPr fontId="16"/>
  </si>
  <si>
    <t>映画料:77,550円、パンフ:18,600円、着券精算:▲1,425円</t>
    <phoneticPr fontId="16"/>
  </si>
  <si>
    <t>11/4 パンフ＋物販13,840円</t>
    <rPh sb="9" eb="11">
      <t>ブッパン</t>
    </rPh>
    <rPh sb="17" eb="18">
      <t>エン</t>
    </rPh>
    <phoneticPr fontId="16"/>
  </si>
  <si>
    <t>映画料:53,980円、物販: 16,164円</t>
    <rPh sb="0" eb="2">
      <t>エイガ</t>
    </rPh>
    <rPh sb="2" eb="3">
      <t>リョウ</t>
    </rPh>
    <rPh sb="10" eb="11">
      <t>エン</t>
    </rPh>
    <rPh sb="12" eb="14">
      <t>ブッパン</t>
    </rPh>
    <rPh sb="22" eb="23">
      <t>エン</t>
    </rPh>
    <phoneticPr fontId="16"/>
  </si>
  <si>
    <t>映画料:84,100円、着券精算:▲4,275円</t>
    <phoneticPr fontId="16"/>
  </si>
  <si>
    <t>別請求物販：64,476円（東急レクリエーション）</t>
    <rPh sb="0" eb="1">
      <t>ベツ</t>
    </rPh>
    <rPh sb="1" eb="3">
      <t>セイキュウ</t>
    </rPh>
    <rPh sb="3" eb="5">
      <t>ブッパン</t>
    </rPh>
    <rPh sb="12" eb="13">
      <t>エン</t>
    </rPh>
    <rPh sb="14" eb="16">
      <t>トウキュウ</t>
    </rPh>
    <phoneticPr fontId="16"/>
  </si>
  <si>
    <t>10/31パンフ38,400円</t>
    <rPh sb="14" eb="15">
      <t>エン</t>
    </rPh>
    <phoneticPr fontId="16"/>
  </si>
  <si>
    <t>映画料:71,700円、パンフ:14,600円</t>
    <phoneticPr fontId="16"/>
  </si>
  <si>
    <t>映画料:30,985円、パンフ:10,880円、宣材：330円</t>
    <rPh sb="24" eb="26">
      <t>センザイ</t>
    </rPh>
    <rPh sb="30" eb="31">
      <t>エン</t>
    </rPh>
    <phoneticPr fontId="16"/>
  </si>
  <si>
    <t>料金：当日2,300円均一、前売券1,800円</t>
    <rPh sb="10" eb="11">
      <t>エン</t>
    </rPh>
    <rPh sb="22" eb="23">
      <t>エン</t>
    </rPh>
    <phoneticPr fontId="16"/>
  </si>
  <si>
    <t>映画料:56,500円、パンフ4,950円、着券精算▲1,425円</t>
    <rPh sb="0" eb="3">
      <t>エイガリョウ</t>
    </rPh>
    <rPh sb="10" eb="11">
      <t>エン</t>
    </rPh>
    <rPh sb="20" eb="21">
      <t>エン</t>
    </rPh>
    <rPh sb="22" eb="24">
      <t>チャクケン</t>
    </rPh>
    <rPh sb="24" eb="26">
      <t>セイサン</t>
    </rPh>
    <rPh sb="32" eb="33">
      <t>エン</t>
    </rPh>
    <phoneticPr fontId="16"/>
  </si>
  <si>
    <t>映画料：114,850円、宣材3,100円、物販22,000円</t>
    <rPh sb="0" eb="3">
      <t>エイガリョウ</t>
    </rPh>
    <rPh sb="11" eb="12">
      <t>エン</t>
    </rPh>
    <rPh sb="13" eb="15">
      <t>センザイ</t>
    </rPh>
    <rPh sb="20" eb="21">
      <t>エン</t>
    </rPh>
    <rPh sb="22" eb="24">
      <t>ブッパン</t>
    </rPh>
    <rPh sb="30" eb="31">
      <t>エン</t>
    </rPh>
    <phoneticPr fontId="16"/>
  </si>
  <si>
    <t>映画料￥76,900-、パンフ￥15,600-、着券精算▲￥1,425-</t>
    <phoneticPr fontId="16"/>
  </si>
  <si>
    <t>映画料：60,950円、宣材3,000円、パンフ10,368円</t>
    <rPh sb="0" eb="3">
      <t>エイガリョウ</t>
    </rPh>
    <rPh sb="10" eb="11">
      <t>エン</t>
    </rPh>
    <rPh sb="12" eb="14">
      <t>センザイ</t>
    </rPh>
    <rPh sb="19" eb="20">
      <t>エン</t>
    </rPh>
    <rPh sb="30" eb="31">
      <t>エン</t>
    </rPh>
    <phoneticPr fontId="16"/>
  </si>
  <si>
    <t>映画料:24,650円、パンフ:5,120円、▲着券精算1,330円</t>
    <rPh sb="24" eb="25">
      <t>チャク</t>
    </rPh>
    <rPh sb="25" eb="26">
      <t>ケン</t>
    </rPh>
    <rPh sb="26" eb="28">
      <t>セイサン</t>
    </rPh>
    <rPh sb="33" eb="34">
      <t>エン</t>
    </rPh>
    <phoneticPr fontId="16"/>
  </si>
  <si>
    <t>映画料：99,250円、宣材2,860円、パンフ12,150円、▲着券精算1,261円</t>
    <rPh sb="0" eb="3">
      <t>エイガリョウ</t>
    </rPh>
    <rPh sb="10" eb="11">
      <t>エン</t>
    </rPh>
    <rPh sb="12" eb="14">
      <t>センザイ</t>
    </rPh>
    <rPh sb="19" eb="20">
      <t>エン</t>
    </rPh>
    <rPh sb="30" eb="31">
      <t>エン</t>
    </rPh>
    <rPh sb="33" eb="35">
      <t>チャクケン</t>
    </rPh>
    <rPh sb="35" eb="37">
      <t>セイサン</t>
    </rPh>
    <rPh sb="42" eb="43">
      <t>エン</t>
    </rPh>
    <phoneticPr fontId="16"/>
  </si>
  <si>
    <t>※映画料:49,950円、宣材:2,100円、物販:8,100円、着券精算▲2,522円</t>
    <phoneticPr fontId="16"/>
  </si>
  <si>
    <t>※映画料:72,900円、宣材:2,100円、物販:9,450円</t>
    <phoneticPr fontId="16"/>
  </si>
  <si>
    <t>映画料47230円、着券精算▲950円</t>
    <rPh sb="0" eb="2">
      <t>エイガ</t>
    </rPh>
    <rPh sb="2" eb="3">
      <t>リョウ</t>
    </rPh>
    <rPh sb="8" eb="9">
      <t>エン</t>
    </rPh>
    <rPh sb="10" eb="14">
      <t>チャクケンセイサン</t>
    </rPh>
    <rPh sb="18" eb="19">
      <t>エン</t>
    </rPh>
    <phoneticPr fontId="16"/>
  </si>
  <si>
    <t>映画料:49,500円、パンフ:円、宣材1,300円</t>
    <rPh sb="18" eb="20">
      <t>センザイ</t>
    </rPh>
    <rPh sb="25" eb="26">
      <t>エン</t>
    </rPh>
    <phoneticPr fontId="16"/>
  </si>
  <si>
    <t>映画料:128,500円、パンフ:16,640円</t>
    <phoneticPr fontId="16"/>
  </si>
  <si>
    <t>S・D・P</t>
    <phoneticPr fontId="16"/>
  </si>
  <si>
    <t>映画料12,850 円、パンフ3920円、宣材1300円</t>
    <rPh sb="0" eb="2">
      <t>エイガ</t>
    </rPh>
    <rPh sb="2" eb="3">
      <t>リョウ</t>
    </rPh>
    <rPh sb="19" eb="20">
      <t>エン</t>
    </rPh>
    <rPh sb="21" eb="23">
      <t>センザイ</t>
    </rPh>
    <rPh sb="27" eb="28">
      <t>エン</t>
    </rPh>
    <phoneticPr fontId="16"/>
  </si>
  <si>
    <t>映画料39,900 円、パンフ8000円、宣材2500円</t>
    <rPh sb="0" eb="2">
      <t>エイガ</t>
    </rPh>
    <rPh sb="2" eb="3">
      <t>リョウ</t>
    </rPh>
    <rPh sb="19" eb="20">
      <t>エン</t>
    </rPh>
    <rPh sb="21" eb="23">
      <t>センザイ</t>
    </rPh>
    <rPh sb="27" eb="28">
      <t>エン</t>
    </rPh>
    <phoneticPr fontId="16"/>
  </si>
  <si>
    <t>※映画料:80100円、物販:49,500円、着券精算▲14,250円</t>
    <phoneticPr fontId="16"/>
  </si>
  <si>
    <t>※2300円均一</t>
    <rPh sb="6" eb="8">
      <t>キンイツ</t>
    </rPh>
    <phoneticPr fontId="16"/>
  </si>
  <si>
    <t>映画料:157,100円、物販:42,240円、着券精算:▲3,492円</t>
    <phoneticPr fontId="16"/>
  </si>
  <si>
    <t>※映画料:98,700円、物販:23,625円、着券精算▲2,850円</t>
    <phoneticPr fontId="16"/>
  </si>
  <si>
    <t>※映画料:189,290円、物販:56,000円、着券精算▲9,310円</t>
    <phoneticPr fontId="16"/>
  </si>
  <si>
    <t>MG11万円</t>
    <rPh sb="4" eb="5">
      <t>マン</t>
    </rPh>
    <rPh sb="5" eb="6">
      <t>エン</t>
    </rPh>
    <phoneticPr fontId="16"/>
  </si>
  <si>
    <t>※映画料:118,750円、物販:17,600円、宣材：3,500円</t>
    <rPh sb="25" eb="27">
      <t>センザイ</t>
    </rPh>
    <phoneticPr fontId="16"/>
  </si>
  <si>
    <t>映画料27,550 円、パンフ　円</t>
    <rPh sb="0" eb="2">
      <t>エイガ</t>
    </rPh>
    <rPh sb="2" eb="3">
      <t>リョウ</t>
    </rPh>
    <rPh sb="16" eb="17">
      <t>エン</t>
    </rPh>
    <phoneticPr fontId="16"/>
  </si>
  <si>
    <t>映画料:86,850円、物販:21,600円、着券請求▲4,320円</t>
    <rPh sb="0" eb="3">
      <t>エイガリョウ</t>
    </rPh>
    <rPh sb="10" eb="11">
      <t>エン</t>
    </rPh>
    <phoneticPr fontId="16"/>
  </si>
  <si>
    <t>映画料：55,600円、パンフ：9,600円、着券精算：▲1,425円</t>
    <phoneticPr fontId="16"/>
  </si>
  <si>
    <t>映画料：65,600円、物販：25,125円　着券精算：▲12,600円</t>
    <phoneticPr fontId="16"/>
  </si>
  <si>
    <t>映画料:60,660円、物販:11,520円、宣材:3,080円</t>
    <rPh sb="20" eb="22">
      <t>センザイ</t>
    </rPh>
    <rPh sb="28" eb="29">
      <t>エン</t>
    </rPh>
    <phoneticPr fontId="16"/>
  </si>
  <si>
    <t>映画料：48880円、物販：25520円</t>
    <rPh sb="0" eb="3">
      <t>エイガリョウ</t>
    </rPh>
    <rPh sb="9" eb="10">
      <t>エン</t>
    </rPh>
    <rPh sb="11" eb="13">
      <t>ブッパン</t>
    </rPh>
    <rPh sb="19" eb="20">
      <t>エン</t>
    </rPh>
    <phoneticPr fontId="16"/>
  </si>
  <si>
    <t>映画料11月</t>
    <rPh sb="0" eb="2">
      <t>エイガ</t>
    </rPh>
    <rPh sb="2" eb="3">
      <t>リョウ</t>
    </rPh>
    <rPh sb="5" eb="6">
      <t>ガツ</t>
    </rPh>
    <phoneticPr fontId="16"/>
  </si>
  <si>
    <t>12月</t>
    <rPh sb="2" eb="3">
      <t>ガツ</t>
    </rPh>
    <phoneticPr fontId="16"/>
  </si>
  <si>
    <t>アップリンク、 kinologue</t>
    <phoneticPr fontId="16"/>
  </si>
  <si>
    <t>3/末相殺</t>
    <rPh sb="2" eb="3">
      <t>マツ</t>
    </rPh>
    <rPh sb="3" eb="5">
      <t>ソウサイ</t>
    </rPh>
    <phoneticPr fontId="16"/>
  </si>
  <si>
    <t>4/末相殺</t>
    <rPh sb="2" eb="3">
      <t>マツ</t>
    </rPh>
    <rPh sb="3" eb="5">
      <t>ソウサイ</t>
    </rPh>
    <phoneticPr fontId="16"/>
  </si>
  <si>
    <t>清算5月予定</t>
    <rPh sb="0" eb="2">
      <t>セイサン</t>
    </rPh>
    <rPh sb="3" eb="4">
      <t>ガツ</t>
    </rPh>
    <rPh sb="4" eb="6">
      <t>ヨテイ</t>
    </rPh>
    <phoneticPr fontId="16"/>
  </si>
  <si>
    <t>8/4請求書</t>
    <rPh sb="3" eb="6">
      <t>セイキュウショ</t>
    </rPh>
    <phoneticPr fontId="16"/>
  </si>
  <si>
    <t>11/15 青松さんに報告済</t>
    <rPh sb="6" eb="8">
      <t>アオマツ</t>
    </rPh>
    <rPh sb="11" eb="13">
      <t>ホウコク</t>
    </rPh>
    <rPh sb="13" eb="14">
      <t>スミ</t>
    </rPh>
    <phoneticPr fontId="16"/>
  </si>
  <si>
    <t>10/末</t>
    <phoneticPr fontId="16"/>
  </si>
  <si>
    <t>10/末</t>
  </si>
  <si>
    <t>1１/末</t>
    <rPh sb="3" eb="4">
      <t>マツ</t>
    </rPh>
    <phoneticPr fontId="16"/>
  </si>
  <si>
    <t>11/末・12/末</t>
    <rPh sb="3" eb="4">
      <t>マツ</t>
    </rPh>
    <rPh sb="8" eb="9">
      <t>マツ</t>
    </rPh>
    <phoneticPr fontId="16"/>
  </si>
  <si>
    <r>
      <rPr>
        <sz val="11"/>
        <color theme="1"/>
        <rFont val="メイリオ"/>
        <family val="3"/>
        <charset val="128"/>
      </rPr>
      <t>買切</t>
    </r>
    <r>
      <rPr>
        <b/>
        <sz val="11"/>
        <rFont val="メイリオ"/>
        <family val="3"/>
        <charset val="128"/>
      </rPr>
      <t>（天気の子）（記憶にございません）12/1～12/31分</t>
    </r>
    <rPh sb="3" eb="5">
      <t>テンキ</t>
    </rPh>
    <rPh sb="6" eb="7">
      <t>コ</t>
    </rPh>
    <rPh sb="9" eb="11">
      <t>キオク</t>
    </rPh>
    <rPh sb="29" eb="30">
      <t>ブン</t>
    </rPh>
    <phoneticPr fontId="16"/>
  </si>
  <si>
    <t>12/末相殺</t>
    <rPh sb="3" eb="4">
      <t>マツ</t>
    </rPh>
    <rPh sb="4" eb="6">
      <t>ソウサイ</t>
    </rPh>
    <phoneticPr fontId="16"/>
  </si>
  <si>
    <t>7月？セカンドで</t>
    <rPh sb="1" eb="2">
      <t>ガツ</t>
    </rPh>
    <phoneticPr fontId="16"/>
  </si>
  <si>
    <t>入荷済</t>
    <rPh sb="0" eb="3">
      <t>ニュウカスミ</t>
    </rPh>
    <phoneticPr fontId="16"/>
  </si>
  <si>
    <t>映画料：176,100円、着券精算：▲16,296円</t>
    <rPh sb="11" eb="12">
      <t>エン</t>
    </rPh>
    <phoneticPr fontId="16"/>
  </si>
  <si>
    <t>パーム・スプリングス</t>
    <phoneticPr fontId="16"/>
  </si>
  <si>
    <t>映画料：178,250円、宣材:2200円</t>
    <rPh sb="0" eb="3">
      <t>エイガリョウ</t>
    </rPh>
    <rPh sb="11" eb="12">
      <t>エン</t>
    </rPh>
    <rPh sb="13" eb="15">
      <t>センザイ</t>
    </rPh>
    <rPh sb="20" eb="21">
      <t>エン</t>
    </rPh>
    <phoneticPr fontId="16"/>
  </si>
  <si>
    <t>パラサイト　半地下の家族</t>
    <phoneticPr fontId="16"/>
  </si>
  <si>
    <t>ビターズ・エンド</t>
    <phoneticPr fontId="16"/>
  </si>
  <si>
    <t>スパイの妻　劇場版</t>
    <phoneticPr fontId="16"/>
  </si>
  <si>
    <t>夏時間</t>
    <phoneticPr fontId="16"/>
  </si>
  <si>
    <t>キンキーブーツ</t>
    <phoneticPr fontId="16"/>
  </si>
  <si>
    <t>松竹</t>
    <rPh sb="0" eb="2">
      <t>ショウチク</t>
    </rPh>
    <phoneticPr fontId="16"/>
  </si>
  <si>
    <t>3,000円均一</t>
    <rPh sb="5" eb="6">
      <t>エン</t>
    </rPh>
    <rPh sb="6" eb="8">
      <t>キンイツ</t>
    </rPh>
    <phoneticPr fontId="16"/>
  </si>
  <si>
    <t>ミナリ</t>
    <phoneticPr fontId="16"/>
  </si>
  <si>
    <t>GAGA</t>
    <phoneticPr fontId="16"/>
  </si>
  <si>
    <t>アウトポスト</t>
    <phoneticPr fontId="16"/>
  </si>
  <si>
    <t>クロックワークス</t>
    <phoneticPr fontId="16"/>
  </si>
  <si>
    <t>ターコイズの空の下で</t>
    <phoneticPr fontId="16"/>
  </si>
  <si>
    <t>マジックアワー</t>
    <phoneticPr fontId="16"/>
  </si>
  <si>
    <t>テスラ　エジソンが恐れた天才</t>
    <phoneticPr fontId="16"/>
  </si>
  <si>
    <t>彼女は夢で踊る(再々上映）</t>
    <rPh sb="8" eb="10">
      <t>サイサイ</t>
    </rPh>
    <rPh sb="10" eb="12">
      <t>ジョウエイ</t>
    </rPh>
    <phoneticPr fontId="16"/>
  </si>
  <si>
    <t>ホモ・サピエンスの涙</t>
    <phoneticPr fontId="16"/>
  </si>
  <si>
    <t>21ブリッジ</t>
    <phoneticPr fontId="16"/>
  </si>
  <si>
    <t>パーム・スプリングス</t>
    <phoneticPr fontId="16"/>
  </si>
  <si>
    <t>プレシディオ</t>
    <phoneticPr fontId="16"/>
  </si>
  <si>
    <t>旅立つ息子へ</t>
    <phoneticPr fontId="16"/>
  </si>
  <si>
    <t>サンドラの小さな家</t>
    <phoneticPr fontId="16"/>
  </si>
  <si>
    <t>ロングライド</t>
    <phoneticPr fontId="16"/>
  </si>
  <si>
    <t>マンディンゴデジタルリマスター版</t>
    <phoneticPr fontId="16"/>
  </si>
  <si>
    <t>コピアポア・フィルム</t>
    <phoneticPr fontId="16"/>
  </si>
  <si>
    <t>KING OF PRISM ALL STARS プリズムショー☆ベストテン</t>
    <phoneticPr fontId="16"/>
  </si>
  <si>
    <t>僕が跳びはねる理由</t>
    <phoneticPr fontId="16"/>
  </si>
  <si>
    <t>KADOKAWA</t>
    <phoneticPr fontId="16"/>
  </si>
  <si>
    <t>街の上で</t>
    <phoneticPr fontId="16"/>
  </si>
  <si>
    <t>スポッテッドプロダクション</t>
    <phoneticPr fontId="16"/>
  </si>
  <si>
    <t>いつくしみふかき</t>
    <phoneticPr fontId="16"/>
  </si>
  <si>
    <t>渋谷プロダクション</t>
    <phoneticPr fontId="16"/>
  </si>
  <si>
    <t>ブックセラーズ</t>
    <phoneticPr fontId="16"/>
  </si>
  <si>
    <t>ミモザフィルムズ</t>
    <phoneticPr fontId="16"/>
  </si>
  <si>
    <t>アンモナイトの目覚め</t>
    <phoneticPr fontId="16"/>
  </si>
  <si>
    <t>めぐみへの誓い (再上映)</t>
    <rPh sb="9" eb="12">
      <t>サイジョウエイ</t>
    </rPh>
    <phoneticPr fontId="16"/>
  </si>
  <si>
    <t>羅小黒戦記（ロシャオヘイセンキ）　ぼくが選ぶ未来</t>
    <phoneticPr fontId="16"/>
  </si>
  <si>
    <t>アニプレックス</t>
    <phoneticPr fontId="16"/>
  </si>
  <si>
    <t>入荷済</t>
    <rPh sb="0" eb="3">
      <t>ニュウカズ</t>
    </rPh>
    <phoneticPr fontId="16"/>
  </si>
  <si>
    <t>ステージ・マザー</t>
    <phoneticPr fontId="16"/>
  </si>
  <si>
    <t>ガンズ・アキンボ</t>
    <phoneticPr fontId="16"/>
  </si>
  <si>
    <t>ウォーデン　消えた死刑囚</t>
    <rPh sb="6" eb="7">
      <t>キ</t>
    </rPh>
    <rPh sb="9" eb="12">
      <t>シケイシュウ</t>
    </rPh>
    <phoneticPr fontId="16"/>
  </si>
  <si>
    <t>入荷済</t>
    <rPh sb="0" eb="3">
      <t>ニュウ</t>
    </rPh>
    <phoneticPr fontId="16"/>
  </si>
  <si>
    <t>イオンエンターテイメント</t>
    <phoneticPr fontId="16"/>
  </si>
  <si>
    <t>入荷済</t>
    <rPh sb="0" eb="3">
      <t>ニュウカズ</t>
    </rPh>
    <phoneticPr fontId="16"/>
  </si>
  <si>
    <t>ある人質</t>
    <rPh sb="2" eb="4">
      <t>ヒトジチ</t>
    </rPh>
    <phoneticPr fontId="16"/>
  </si>
  <si>
    <t>ハピネット</t>
    <phoneticPr fontId="16"/>
  </si>
  <si>
    <t>5/末</t>
    <rPh sb="2" eb="3">
      <t>マツ</t>
    </rPh>
    <phoneticPr fontId="16"/>
  </si>
  <si>
    <t>4/末</t>
    <rPh sb="2" eb="3">
      <t>マツ</t>
    </rPh>
    <phoneticPr fontId="16"/>
  </si>
  <si>
    <t>入荷済</t>
    <rPh sb="0" eb="3">
      <t>ニュウカスミ</t>
    </rPh>
    <phoneticPr fontId="16"/>
  </si>
  <si>
    <t>入荷済</t>
    <rPh sb="0" eb="3">
      <t>ニュウカスミ</t>
    </rPh>
    <phoneticPr fontId="16"/>
  </si>
  <si>
    <t>ロード・オブ・カオス　パンフレット</t>
    <phoneticPr fontId="16"/>
  </si>
  <si>
    <t>ユーロニモス（M）</t>
  </si>
  <si>
    <t>ユーロニモス（L）</t>
  </si>
  <si>
    <t>ユーロニモス（XL）</t>
  </si>
  <si>
    <t>キーアート（M)</t>
  </si>
  <si>
    <t>キーアート（L)</t>
  </si>
  <si>
    <t>キーアート（XL)</t>
  </si>
  <si>
    <t>サターン（S)</t>
  </si>
  <si>
    <t>サターン（M)</t>
  </si>
  <si>
    <t>サターン（L)</t>
  </si>
  <si>
    <t>サターン（XL)</t>
  </si>
  <si>
    <t>請求なし</t>
    <rPh sb="0" eb="2">
      <t>セイキュウ</t>
    </rPh>
    <phoneticPr fontId="16"/>
  </si>
  <si>
    <t>オンリーハーツ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</si>
</sst>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42" formatCode="_ &quot;¥&quot;* #,##0_ ;_ &quot;¥&quot;* \-#,##0_ ;_ &quot;¥&quot;* &quot;-&quot;_ ;_ @_ "/>
    <numFmt numFmtId="176" formatCode="[$¥-411]#,##0"/>
    <numFmt numFmtId="177" formatCode="&quot;¥&quot;#,##0"/>
    <numFmt numFmtId="178" formatCode="m/d"/>
    <numFmt numFmtId="179" formatCode="m/d;@"/>
    <numFmt numFmtId="180" formatCode="0_);[Red]\(0\)"/>
    <numFmt numFmtId="181" formatCode="&quot;¥&quot;#,##0_);[Red]\(&quot;¥&quot;#,##0\)"/>
    <numFmt numFmtId="182" formatCode="0.0%"/>
    <numFmt numFmtId="183" formatCode="&quot;¥&quot;#,##0_);\(&quot;¥&quot;#,##0\)"/>
  </numFmts>
  <fonts count="38">
    <font>
      <sz val="10"/>
      <color rgb="FF000000"/>
      <name val="Arial"/>
    </font>
    <font>
      <sz val="11"/>
      <color rgb="FF000000"/>
      <name val="Arial"/>
      <family val="2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sz val="11"/>
      <color rgb="FF7030A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C00000"/>
      <name val="メイリオ"/>
      <family val="3"/>
      <charset val="128"/>
    </font>
    <font>
      <sz val="1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rgb="FF000000"/>
      <name val="Arial"/>
      <family val="2"/>
    </font>
    <font>
      <b/>
      <sz val="10"/>
      <color rgb="FFFF0000"/>
      <name val="メイリオ"/>
      <family val="3"/>
      <charset val="128"/>
    </font>
    <font>
      <sz val="11"/>
      <color rgb="FFFFFFFF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b/>
      <sz val="10"/>
      <color rgb="FF000000"/>
      <name val="メイリオ"/>
      <family val="3"/>
      <charset val="128"/>
    </font>
    <font>
      <b/>
      <sz val="10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10"/>
      <color rgb="FF7030A0"/>
      <name val="メイリオ"/>
      <family val="3"/>
      <charset val="128"/>
    </font>
    <font>
      <sz val="10"/>
      <name val="ＭＳ Ｐゴシック"/>
      <family val="3"/>
      <charset val="128"/>
    </font>
    <font>
      <i/>
      <sz val="10"/>
      <name val="メイリオ"/>
      <family val="3"/>
      <charset val="128"/>
    </font>
    <font>
      <i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b/>
      <sz val="11"/>
      <name val="メイリオ"/>
      <family val="3"/>
      <charset val="128"/>
    </font>
    <font>
      <i/>
      <sz val="11"/>
      <color rgb="FF000000"/>
      <name val="Arial"/>
      <family val="2"/>
    </font>
    <font>
      <sz val="11"/>
      <color theme="1"/>
      <name val="メイリオ"/>
      <family val="3"/>
      <charset val="128"/>
    </font>
    <font>
      <sz val="11"/>
      <color rgb="FF666666"/>
      <name val="メイリオ"/>
      <family val="3"/>
      <charset val="128"/>
    </font>
    <font>
      <i/>
      <sz val="11"/>
      <name val="メイリオ"/>
      <family val="3"/>
      <charset val="128"/>
    </font>
    <font>
      <sz val="11"/>
      <color rgb="FFFFFF00"/>
      <name val="メイリオ"/>
      <family val="3"/>
      <charset val="128"/>
    </font>
    <font>
      <sz val="10"/>
      <color theme="1"/>
      <name val="メイリオ"/>
      <family val="3"/>
      <charset val="128"/>
    </font>
    <font>
      <i/>
      <sz val="11"/>
      <color rgb="FF000000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9"/>
      <color indexed="81"/>
      <name val="MS P 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5B9BD5"/>
        <bgColor rgb="FF5B9BD5"/>
      </patternFill>
    </fill>
    <fill>
      <patternFill patternType="solid">
        <fgColor rgb="FFD9E1F2"/>
        <bgColor rgb="FFD9E1F2"/>
      </patternFill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  <fill>
      <patternFill patternType="solid">
        <fgColor rgb="FFFCE4D6"/>
        <bgColor rgb="FFFCE4D6"/>
      </patternFill>
    </fill>
    <fill>
      <patternFill patternType="solid">
        <fgColor rgb="FF757171"/>
        <bgColor rgb="FF757171"/>
      </patternFill>
    </fill>
    <fill>
      <patternFill patternType="solid">
        <fgColor rgb="FF808080"/>
        <bgColor rgb="FF80808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</fills>
  <borders count="100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2060"/>
      </bottom>
      <diagonal/>
    </border>
    <border>
      <left/>
      <right style="thin">
        <color rgb="FF000000"/>
      </right>
      <top style="thin">
        <color rgb="FF000000"/>
      </top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000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0000"/>
      </left>
      <right/>
      <top/>
      <bottom style="thin">
        <color rgb="FF002060"/>
      </bottom>
      <diagonal/>
    </border>
    <border>
      <left style="thin">
        <color rgb="FF000000"/>
      </left>
      <right style="thin">
        <color rgb="FF000000"/>
      </right>
      <top/>
      <bottom style="thin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060"/>
      </left>
      <right style="thin">
        <color rgb="FF00000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0000"/>
      </right>
      <top style="thin">
        <color rgb="FFFF0000"/>
      </top>
      <bottom style="thin">
        <color rgb="FF002060"/>
      </bottom>
      <diagonal/>
    </border>
    <border>
      <left/>
      <right/>
      <top style="thin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FF0000"/>
      </top>
      <bottom style="thin">
        <color rgb="FF002060"/>
      </bottom>
      <diagonal/>
    </border>
    <border>
      <left style="thin">
        <color rgb="FF002060"/>
      </left>
      <right/>
      <top style="thin">
        <color rgb="FFFF0000"/>
      </top>
      <bottom style="thin">
        <color rgb="FF002060"/>
      </bottom>
      <diagonal/>
    </border>
    <border>
      <left style="thin">
        <color rgb="FF000000"/>
      </left>
      <right/>
      <top style="thin">
        <color rgb="FFFF0000"/>
      </top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FF0000"/>
      </top>
      <bottom style="thin">
        <color rgb="FF002060"/>
      </bottom>
      <diagonal/>
    </border>
    <border>
      <left/>
      <right style="thin">
        <color rgb="FF000000"/>
      </right>
      <top style="thin">
        <color rgb="FFFF0000"/>
      </top>
      <bottom style="thin">
        <color rgb="FF002060"/>
      </bottom>
      <diagonal/>
    </border>
    <border>
      <left/>
      <right style="thin">
        <color rgb="FF002060"/>
      </right>
      <top style="thin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002060"/>
      </left>
      <right style="thin">
        <color rgb="FF002060"/>
      </right>
      <top/>
      <bottom style="thin">
        <color rgb="FFFF0000"/>
      </bottom>
      <diagonal/>
    </border>
    <border>
      <left style="thin">
        <color rgb="FF002060"/>
      </left>
      <right/>
      <top/>
      <bottom style="thin">
        <color rgb="FFFF0000"/>
      </bottom>
      <diagonal/>
    </border>
    <border>
      <left style="thin">
        <color rgb="FF000000"/>
      </left>
      <right/>
      <top/>
      <bottom style="thin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FF0000"/>
      </bottom>
      <diagonal/>
    </border>
    <border>
      <left/>
      <right style="thin">
        <color rgb="FF000000"/>
      </right>
      <top/>
      <bottom style="thin">
        <color rgb="FFFF0000"/>
      </bottom>
      <diagonal/>
    </border>
    <border>
      <left/>
      <right style="thin">
        <color rgb="FF002060"/>
      </right>
      <top/>
      <bottom style="thin">
        <color rgb="FFFF0000"/>
      </bottom>
      <diagonal/>
    </border>
    <border>
      <left style="thin">
        <color rgb="FF002060"/>
      </left>
      <right style="thin">
        <color rgb="FF00000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0000"/>
      </left>
      <right/>
      <top style="thin">
        <color rgb="FF002060"/>
      </top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002060"/>
      </top>
      <bottom style="thin">
        <color rgb="FF002060"/>
      </bottom>
      <diagonal/>
    </border>
    <border>
      <left/>
      <right style="thin">
        <color rgb="FF00000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0000"/>
      </bottom>
      <diagonal/>
    </border>
    <border>
      <left style="thin">
        <color rgb="FF00206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2060"/>
      </left>
      <right style="thin">
        <color rgb="FF00206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2060"/>
      </left>
      <right style="thin">
        <color rgb="FF000000"/>
      </right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0000"/>
      </left>
      <right/>
      <top style="thin">
        <color rgb="FF002060"/>
      </top>
      <bottom/>
      <diagonal/>
    </border>
    <border>
      <left style="thin">
        <color rgb="FF000000"/>
      </left>
      <right style="thin">
        <color rgb="FF000000"/>
      </right>
      <top style="thin">
        <color rgb="FF002060"/>
      </top>
      <bottom/>
      <diagonal/>
    </border>
    <border>
      <left/>
      <right style="thin">
        <color rgb="FF000000"/>
      </right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206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2060"/>
      </top>
      <bottom style="thin">
        <color rgb="FF000000"/>
      </bottom>
      <diagonal/>
    </border>
    <border>
      <left/>
      <right/>
      <top style="thin">
        <color rgb="FF00206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0000"/>
      </bottom>
      <diagonal/>
    </border>
    <border>
      <left style="thin">
        <color rgb="FF002060"/>
      </left>
      <right/>
      <top style="thin">
        <color rgb="FF002060"/>
      </top>
      <bottom style="thin">
        <color rgb="FF000000"/>
      </bottom>
      <diagonal/>
    </border>
    <border>
      <left/>
      <right style="thin">
        <color rgb="FF002060"/>
      </right>
      <top style="thin">
        <color rgb="FF002060"/>
      </top>
      <bottom style="thin">
        <color rgb="FF000000"/>
      </bottom>
      <diagonal/>
    </border>
    <border>
      <left style="thin">
        <color rgb="FF002060"/>
      </left>
      <right style="thin">
        <color rgb="FF000000"/>
      </right>
      <top style="thin">
        <color rgb="FF002060"/>
      </top>
      <bottom style="thin">
        <color rgb="FF000000"/>
      </bottom>
      <diagonal/>
    </border>
    <border>
      <left style="thin">
        <color rgb="FF00206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2060"/>
      </left>
      <right style="thin">
        <color rgb="FF002060"/>
      </right>
      <top style="thin">
        <color rgb="FF000000"/>
      </top>
      <bottom/>
      <diagonal/>
    </border>
    <border>
      <left/>
      <right style="thin">
        <color rgb="FF002060"/>
      </right>
      <top style="thin">
        <color rgb="FF000000"/>
      </top>
      <bottom/>
      <diagonal/>
    </border>
    <border>
      <left style="thin">
        <color rgb="FF000000"/>
      </left>
      <right style="thin">
        <color rgb="FF002060"/>
      </right>
      <top/>
      <bottom style="thin">
        <color rgb="FF000000"/>
      </bottom>
      <diagonal/>
    </border>
    <border>
      <left style="thin">
        <color rgb="FF000000"/>
      </left>
      <right style="thin">
        <color rgb="FF00206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35" fillId="0" borderId="0">
      <alignment vertical="center"/>
    </xf>
    <xf numFmtId="0" fontId="36" fillId="39" borderId="99" applyNumberFormat="0" applyFont="0" applyAlignment="0" applyProtection="0">
      <alignment vertical="center"/>
    </xf>
  </cellStyleXfs>
  <cellXfs count="154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6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2" xfId="0" applyFont="1" applyBorder="1" applyAlignment="1"/>
    <xf numFmtId="178" fontId="7" fillId="0" borderId="6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78" fontId="7" fillId="0" borderId="49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/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0" xfId="0" applyFont="1" applyBorder="1" applyAlignment="1"/>
    <xf numFmtId="0" fontId="7" fillId="0" borderId="32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7" fillId="0" borderId="41" xfId="0" applyFont="1" applyBorder="1" applyAlignment="1"/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left"/>
    </xf>
    <xf numFmtId="0" fontId="7" fillId="0" borderId="62" xfId="0" applyFont="1" applyBorder="1" applyAlignment="1">
      <alignment horizontal="center"/>
    </xf>
    <xf numFmtId="0" fontId="7" fillId="0" borderId="47" xfId="0" applyFont="1" applyBorder="1" applyAlignment="1"/>
    <xf numFmtId="178" fontId="2" fillId="0" borderId="6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6" xfId="0" applyFont="1" applyBorder="1" applyAlignment="1"/>
    <xf numFmtId="0" fontId="7" fillId="0" borderId="21" xfId="0" applyFont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left"/>
    </xf>
    <xf numFmtId="0" fontId="7" fillId="0" borderId="67" xfId="0" applyFont="1" applyBorder="1" applyAlignment="1">
      <alignment horizontal="left"/>
    </xf>
    <xf numFmtId="0" fontId="7" fillId="0" borderId="6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25" xfId="0" applyFont="1" applyBorder="1" applyAlignment="1"/>
    <xf numFmtId="0" fontId="7" fillId="0" borderId="45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7" fillId="0" borderId="47" xfId="0" applyFont="1" applyBorder="1" applyAlignment="1">
      <alignment horizontal="center"/>
    </xf>
    <xf numFmtId="0" fontId="10" fillId="0" borderId="47" xfId="0" applyFont="1" applyBorder="1" applyAlignment="1"/>
    <xf numFmtId="0" fontId="7" fillId="0" borderId="8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71" xfId="0" applyFont="1" applyBorder="1" applyAlignment="1"/>
    <xf numFmtId="0" fontId="7" fillId="0" borderId="7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8" xfId="0" applyFont="1" applyBorder="1" applyAlignment="1">
      <alignment horizontal="left"/>
    </xf>
    <xf numFmtId="0" fontId="7" fillId="0" borderId="25" xfId="0" applyFont="1" applyBorder="1" applyAlignment="1"/>
    <xf numFmtId="0" fontId="10" fillId="0" borderId="25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4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5" xfId="0" applyFont="1" applyBorder="1" applyAlignment="1"/>
    <xf numFmtId="0" fontId="7" fillId="0" borderId="18" xfId="0" applyFont="1" applyBorder="1" applyAlignment="1"/>
    <xf numFmtId="0" fontId="10" fillId="0" borderId="51" xfId="0" applyFont="1" applyBorder="1" applyAlignment="1"/>
    <xf numFmtId="0" fontId="10" fillId="0" borderId="65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0" fontId="2" fillId="0" borderId="65" xfId="0" applyFont="1" applyBorder="1" applyAlignment="1"/>
    <xf numFmtId="0" fontId="5" fillId="0" borderId="18" xfId="0" applyFont="1" applyBorder="1" applyAlignment="1">
      <alignment horizontal="center"/>
    </xf>
    <xf numFmtId="0" fontId="7" fillId="11" borderId="48" xfId="0" applyFont="1" applyFill="1" applyBorder="1" applyAlignment="1">
      <alignment horizontal="left"/>
    </xf>
    <xf numFmtId="0" fontId="7" fillId="11" borderId="49" xfId="0" applyFont="1" applyFill="1" applyBorder="1" applyAlignment="1">
      <alignment horizontal="left"/>
    </xf>
    <xf numFmtId="0" fontId="7" fillId="11" borderId="18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center"/>
    </xf>
    <xf numFmtId="0" fontId="10" fillId="11" borderId="47" xfId="0" applyFont="1" applyFill="1" applyBorder="1" applyAlignment="1">
      <alignment horizontal="center"/>
    </xf>
    <xf numFmtId="0" fontId="10" fillId="11" borderId="47" xfId="0" applyFont="1" applyFill="1" applyBorder="1" applyAlignment="1"/>
    <xf numFmtId="0" fontId="7" fillId="0" borderId="5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left"/>
    </xf>
    <xf numFmtId="0" fontId="7" fillId="11" borderId="51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1" borderId="48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0" borderId="17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12" borderId="51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51" xfId="0" applyFont="1" applyFill="1" applyBorder="1" applyAlignment="1"/>
    <xf numFmtId="0" fontId="7" fillId="11" borderId="50" xfId="0" applyFont="1" applyFill="1" applyBorder="1" applyAlignment="1">
      <alignment horizontal="center"/>
    </xf>
    <xf numFmtId="0" fontId="7" fillId="11" borderId="52" xfId="0" applyFont="1" applyFill="1" applyBorder="1" applyAlignment="1"/>
    <xf numFmtId="0" fontId="7" fillId="11" borderId="47" xfId="0" applyFont="1" applyFill="1" applyBorder="1" applyAlignment="1"/>
    <xf numFmtId="0" fontId="7" fillId="0" borderId="52" xfId="0" applyFont="1" applyBorder="1" applyAlignment="1"/>
    <xf numFmtId="0" fontId="10" fillId="0" borderId="17" xfId="0" applyFont="1" applyBorder="1" applyAlignment="1"/>
    <xf numFmtId="178" fontId="2" fillId="0" borderId="49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51" xfId="0" applyFont="1" applyBorder="1" applyAlignment="1"/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18" xfId="0" applyFont="1" applyBorder="1" applyAlignment="1"/>
    <xf numFmtId="0" fontId="7" fillId="11" borderId="63" xfId="0" applyFont="1" applyFill="1" applyBorder="1" applyAlignment="1">
      <alignment horizontal="center"/>
    </xf>
    <xf numFmtId="0" fontId="7" fillId="11" borderId="6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5" fillId="13" borderId="6" xfId="0" applyFont="1" applyFill="1" applyBorder="1" applyAlignment="1">
      <alignment horizontal="center"/>
    </xf>
    <xf numFmtId="0" fontId="10" fillId="0" borderId="6" xfId="0" applyFont="1" applyBorder="1" applyAlignment="1"/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/>
    <xf numFmtId="0" fontId="2" fillId="0" borderId="49" xfId="0" applyFont="1" applyBorder="1" applyAlignment="1">
      <alignment horizontal="left"/>
    </xf>
    <xf numFmtId="0" fontId="2" fillId="0" borderId="65" xfId="0" applyFont="1" applyBorder="1" applyAlignment="1">
      <alignment horizontal="center"/>
    </xf>
    <xf numFmtId="0" fontId="2" fillId="0" borderId="16" xfId="0" applyFont="1" applyBorder="1" applyAlignment="1"/>
    <xf numFmtId="0" fontId="2" fillId="11" borderId="11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10" fillId="11" borderId="16" xfId="0" applyFont="1" applyFill="1" applyBorder="1" applyAlignment="1"/>
    <xf numFmtId="0" fontId="2" fillId="0" borderId="12" xfId="0" applyFont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8" fontId="2" fillId="0" borderId="79" xfId="0" applyNumberFormat="1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178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178" fontId="7" fillId="0" borderId="79" xfId="0" applyNumberFormat="1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8" fillId="3" borderId="5" xfId="0" applyFont="1" applyFill="1" applyBorder="1" applyAlignment="1">
      <alignment horizontal="center" shrinkToFit="1"/>
    </xf>
    <xf numFmtId="0" fontId="21" fillId="3" borderId="2" xfId="0" applyFont="1" applyFill="1" applyBorder="1" applyAlignment="1">
      <alignment horizontal="center" shrinkToFit="1"/>
    </xf>
    <xf numFmtId="0" fontId="11" fillId="0" borderId="6" xfId="0" applyFont="1" applyBorder="1" applyAlignment="1">
      <alignment horizontal="center" shrinkToFit="1"/>
    </xf>
    <xf numFmtId="0" fontId="19" fillId="2" borderId="0" xfId="0" applyFont="1" applyFill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8" fillId="3" borderId="1" xfId="0" applyFont="1" applyFill="1" applyBorder="1" applyAlignment="1">
      <alignment horizontal="center" shrinkToFit="1"/>
    </xf>
    <xf numFmtId="0" fontId="11" fillId="3" borderId="2" xfId="0" applyFont="1" applyFill="1" applyBorder="1" applyAlignment="1">
      <alignment horizontal="center" shrinkToFit="1"/>
    </xf>
    <xf numFmtId="178" fontId="11" fillId="0" borderId="6" xfId="0" applyNumberFormat="1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178" fontId="8" fillId="4" borderId="6" xfId="0" applyNumberFormat="1" applyFont="1" applyFill="1" applyBorder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8" fillId="3" borderId="3" xfId="0" applyFont="1" applyFill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4" borderId="6" xfId="0" applyFont="1" applyFill="1" applyBorder="1" applyAlignment="1">
      <alignment horizontal="center" shrinkToFit="1"/>
    </xf>
    <xf numFmtId="0" fontId="8" fillId="4" borderId="18" xfId="0" applyFont="1" applyFill="1" applyBorder="1" applyAlignment="1">
      <alignment horizontal="center" shrinkToFit="1"/>
    </xf>
    <xf numFmtId="0" fontId="9" fillId="3" borderId="4" xfId="0" applyFont="1" applyFill="1" applyBorder="1" applyAlignment="1">
      <alignment horizontal="center" shrinkToFit="1"/>
    </xf>
    <xf numFmtId="0" fontId="8" fillId="0" borderId="51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0" fontId="11" fillId="0" borderId="80" xfId="0" applyFont="1" applyBorder="1" applyAlignment="1">
      <alignment horizontal="center" shrinkToFit="1"/>
    </xf>
    <xf numFmtId="0" fontId="11" fillId="0" borderId="14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14" fontId="14" fillId="0" borderId="0" xfId="0" applyNumberFormat="1" applyFont="1" applyAlignment="1">
      <alignment horizontal="right" shrinkToFit="1"/>
    </xf>
    <xf numFmtId="0" fontId="11" fillId="0" borderId="0" xfId="0" applyFont="1" applyAlignment="1">
      <alignment shrinkToFit="1"/>
    </xf>
    <xf numFmtId="0" fontId="2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/>
    <xf numFmtId="0" fontId="9" fillId="3" borderId="56" xfId="0" applyFont="1" applyFill="1" applyBorder="1" applyAlignment="1">
      <alignment horizontal="center"/>
    </xf>
    <xf numFmtId="0" fontId="8" fillId="3" borderId="80" xfId="0" applyFont="1" applyFill="1" applyBorder="1" applyAlignment="1">
      <alignment horizontal="center" shrinkToFit="1"/>
    </xf>
    <xf numFmtId="0" fontId="12" fillId="0" borderId="80" xfId="0" applyFont="1" applyBorder="1" applyAlignment="1">
      <alignment shrinkToFit="1"/>
    </xf>
    <xf numFmtId="0" fontId="11" fillId="0" borderId="80" xfId="0" applyFont="1" applyBorder="1" applyAlignment="1">
      <alignment shrinkToFit="1"/>
    </xf>
    <xf numFmtId="0" fontId="9" fillId="3" borderId="2" xfId="0" applyFont="1" applyFill="1" applyBorder="1" applyAlignment="1">
      <alignment horizontal="center" shrinkToFit="1"/>
    </xf>
    <xf numFmtId="0" fontId="8" fillId="3" borderId="2" xfId="0" applyFont="1" applyFill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11" fillId="0" borderId="6" xfId="0" applyFont="1" applyBorder="1" applyAlignment="1">
      <alignment shrinkToFit="1"/>
    </xf>
    <xf numFmtId="0" fontId="8" fillId="4" borderId="6" xfId="0" applyFont="1" applyFill="1" applyBorder="1" applyAlignment="1">
      <alignment shrinkToFit="1"/>
    </xf>
    <xf numFmtId="0" fontId="11" fillId="0" borderId="18" xfId="0" applyFont="1" applyBorder="1" applyAlignment="1">
      <alignment shrinkToFit="1"/>
    </xf>
    <xf numFmtId="0" fontId="8" fillId="0" borderId="0" xfId="0" applyFont="1" applyAlignment="1">
      <alignment shrinkToFit="1"/>
    </xf>
    <xf numFmtId="0" fontId="8" fillId="20" borderId="6" xfId="0" applyFont="1" applyFill="1" applyBorder="1" applyAlignment="1">
      <alignment shrinkToFit="1"/>
    </xf>
    <xf numFmtId="0" fontId="8" fillId="20" borderId="6" xfId="0" applyFont="1" applyFill="1" applyBorder="1" applyAlignment="1">
      <alignment horizontal="center" shrinkToFit="1"/>
    </xf>
    <xf numFmtId="0" fontId="11" fillId="4" borderId="80" xfId="0" applyFont="1" applyFill="1" applyBorder="1" applyAlignment="1">
      <alignment shrinkToFit="1"/>
    </xf>
    <xf numFmtId="0" fontId="8" fillId="0" borderId="18" xfId="0" applyFont="1" applyFill="1" applyBorder="1" applyAlignment="1">
      <alignment horizontal="center" shrinkToFit="1"/>
    </xf>
    <xf numFmtId="0" fontId="8" fillId="0" borderId="0" xfId="0" applyFont="1" applyAlignment="1">
      <alignment horizontal="left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shrinkToFit="1"/>
    </xf>
    <xf numFmtId="0" fontId="8" fillId="0" borderId="6" xfId="0" applyFont="1" applyFill="1" applyBorder="1" applyAlignment="1">
      <alignment horizontal="center" shrinkToFit="1"/>
    </xf>
    <xf numFmtId="178" fontId="11" fillId="0" borderId="6" xfId="0" applyNumberFormat="1" applyFont="1" applyFill="1" applyBorder="1" applyAlignment="1">
      <alignment horizontal="center" shrinkToFit="1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shrinkToFit="1"/>
    </xf>
    <xf numFmtId="42" fontId="2" fillId="0" borderId="0" xfId="0" applyNumberFormat="1" applyFont="1" applyAlignment="1">
      <alignment horizontal="center"/>
    </xf>
    <xf numFmtId="42" fontId="8" fillId="3" borderId="60" xfId="0" applyNumberFormat="1" applyFont="1" applyFill="1" applyBorder="1" applyAlignment="1">
      <alignment horizontal="center"/>
    </xf>
    <xf numFmtId="42" fontId="11" fillId="0" borderId="80" xfId="0" applyNumberFormat="1" applyFont="1" applyBorder="1" applyAlignment="1">
      <alignment horizontal="center"/>
    </xf>
    <xf numFmtId="42" fontId="11" fillId="0" borderId="80" xfId="0" applyNumberFormat="1" applyFont="1" applyFill="1" applyBorder="1" applyAlignment="1">
      <alignment horizontal="center"/>
    </xf>
    <xf numFmtId="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 shrinkToFit="1"/>
    </xf>
    <xf numFmtId="0" fontId="11" fillId="0" borderId="49" xfId="0" applyFont="1" applyFill="1" applyBorder="1" applyAlignment="1">
      <alignment horizontal="left" vertical="center" shrinkToFit="1"/>
    </xf>
    <xf numFmtId="0" fontId="25" fillId="0" borderId="51" xfId="0" applyFont="1" applyBorder="1" applyAlignment="1">
      <alignment horizontal="center" shrinkToFit="1"/>
    </xf>
    <xf numFmtId="0" fontId="11" fillId="0" borderId="14" xfId="0" applyFont="1" applyBorder="1" applyAlignment="1">
      <alignment shrinkToFit="1"/>
    </xf>
    <xf numFmtId="0" fontId="8" fillId="4" borderId="51" xfId="0" applyFont="1" applyFill="1" applyBorder="1" applyAlignment="1">
      <alignment horizontal="center" shrinkToFit="1"/>
    </xf>
    <xf numFmtId="0" fontId="8" fillId="0" borderId="80" xfId="0" applyFont="1" applyBorder="1" applyAlignment="1">
      <alignment horizontal="left" vertical="center" shrinkToFit="1"/>
    </xf>
    <xf numFmtId="0" fontId="11" fillId="0" borderId="9" xfId="0" applyFont="1" applyFill="1" applyBorder="1" applyAlignment="1">
      <alignment shrinkToFit="1"/>
    </xf>
    <xf numFmtId="0" fontId="11" fillId="0" borderId="18" xfId="0" applyFont="1" applyFill="1" applyBorder="1" applyAlignment="1">
      <alignment shrinkToFit="1"/>
    </xf>
    <xf numFmtId="0" fontId="8" fillId="4" borderId="52" xfId="0" applyFont="1" applyFill="1" applyBorder="1" applyAlignment="1">
      <alignment horizontal="center" shrinkToFit="1"/>
    </xf>
    <xf numFmtId="0" fontId="6" fillId="0" borderId="0" xfId="0" applyFont="1" applyAlignment="1"/>
    <xf numFmtId="0" fontId="11" fillId="0" borderId="80" xfId="0" applyFont="1" applyFill="1" applyBorder="1" applyAlignment="1">
      <alignment shrinkToFit="1"/>
    </xf>
    <xf numFmtId="0" fontId="11" fillId="30" borderId="6" xfId="0" applyFont="1" applyFill="1" applyBorder="1" applyAlignment="1">
      <alignment shrinkToFit="1"/>
    </xf>
    <xf numFmtId="0" fontId="11" fillId="34" borderId="6" xfId="0" applyFont="1" applyFill="1" applyBorder="1" applyAlignment="1">
      <alignment shrinkToFit="1"/>
    </xf>
    <xf numFmtId="0" fontId="11" fillId="0" borderId="14" xfId="0" applyFont="1" applyFill="1" applyBorder="1" applyAlignment="1">
      <alignment shrinkToFit="1"/>
    </xf>
    <xf numFmtId="0" fontId="8" fillId="0" borderId="80" xfId="0" applyFont="1" applyFill="1" applyBorder="1" applyAlignment="1">
      <alignment horizontal="left" vertical="center" shrinkToFit="1"/>
    </xf>
    <xf numFmtId="0" fontId="8" fillId="0" borderId="51" xfId="0" applyFont="1" applyFill="1" applyBorder="1" applyAlignment="1">
      <alignment horizontal="center" shrinkToFit="1"/>
    </xf>
    <xf numFmtId="0" fontId="11" fillId="0" borderId="86" xfId="0" applyFont="1" applyFill="1" applyBorder="1" applyAlignment="1">
      <alignment shrinkToFit="1"/>
    </xf>
    <xf numFmtId="0" fontId="24" fillId="0" borderId="14" xfId="0" applyFont="1" applyFill="1" applyBorder="1" applyAlignment="1">
      <alignment shrinkToFit="1"/>
    </xf>
    <xf numFmtId="0" fontId="25" fillId="0" borderId="80" xfId="0" applyFont="1" applyFill="1" applyBorder="1" applyAlignment="1">
      <alignment horizontal="left" vertical="center" shrinkToFit="1"/>
    </xf>
    <xf numFmtId="0" fontId="25" fillId="0" borderId="51" xfId="0" applyFont="1" applyFill="1" applyBorder="1" applyAlignment="1">
      <alignment horizontal="center" shrinkToFit="1"/>
    </xf>
    <xf numFmtId="0" fontId="8" fillId="0" borderId="80" xfId="0" applyFont="1" applyFill="1" applyBorder="1" applyAlignment="1">
      <alignment horizontal="center"/>
    </xf>
    <xf numFmtId="5" fontId="8" fillId="0" borderId="82" xfId="0" applyNumberFormat="1" applyFont="1" applyFill="1" applyBorder="1" applyAlignment="1">
      <alignment horizontal="right"/>
    </xf>
    <xf numFmtId="0" fontId="11" fillId="26" borderId="6" xfId="0" applyFont="1" applyFill="1" applyBorder="1" applyAlignment="1">
      <alignment shrinkToFit="1"/>
    </xf>
    <xf numFmtId="181" fontId="8" fillId="0" borderId="80" xfId="0" applyNumberFormat="1" applyFont="1" applyFill="1" applyBorder="1" applyAlignment="1"/>
    <xf numFmtId="0" fontId="8" fillId="31" borderId="6" xfId="0" applyFont="1" applyFill="1" applyBorder="1" applyAlignment="1">
      <alignment horizontal="center" shrinkToFit="1"/>
    </xf>
    <xf numFmtId="0" fontId="8" fillId="35" borderId="6" xfId="0" applyFont="1" applyFill="1" applyBorder="1" applyAlignment="1">
      <alignment horizontal="center" shrinkToFit="1"/>
    </xf>
    <xf numFmtId="178" fontId="7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14" fontId="5" fillId="0" borderId="0" xfId="0" applyNumberFormat="1" applyFont="1" applyAlignment="1">
      <alignment horizontal="right" shrinkToFit="1"/>
    </xf>
    <xf numFmtId="0" fontId="26" fillId="22" borderId="0" xfId="0" applyFont="1" applyFill="1" applyAlignment="1">
      <alignment horizontal="center" shrinkToFit="1"/>
    </xf>
    <xf numFmtId="0" fontId="27" fillId="0" borderId="0" xfId="0" applyFont="1" applyAlignment="1">
      <alignment horizontal="center" shrinkToFit="1"/>
    </xf>
    <xf numFmtId="0" fontId="2" fillId="3" borderId="80" xfId="0" applyFont="1" applyFill="1" applyBorder="1" applyAlignment="1">
      <alignment horizontal="center" shrinkToFit="1"/>
    </xf>
    <xf numFmtId="0" fontId="7" fillId="3" borderId="80" xfId="0" applyFont="1" applyFill="1" applyBorder="1" applyAlignment="1">
      <alignment horizontal="center" shrinkToFit="1"/>
    </xf>
    <xf numFmtId="0" fontId="7" fillId="3" borderId="80" xfId="0" applyFont="1" applyFill="1" applyBorder="1" applyAlignment="1">
      <alignment horizontal="center" vertical="center" shrinkToFit="1"/>
    </xf>
    <xf numFmtId="0" fontId="2" fillId="3" borderId="80" xfId="0" applyFont="1" applyFill="1" applyBorder="1" applyAlignment="1">
      <alignment horizontal="center" vertical="center" shrinkToFit="1"/>
    </xf>
    <xf numFmtId="9" fontId="2" fillId="3" borderId="80" xfId="0" applyNumberFormat="1" applyFont="1" applyFill="1" applyBorder="1" applyAlignment="1">
      <alignment horizontal="center" shrinkToFit="1"/>
    </xf>
    <xf numFmtId="180" fontId="2" fillId="3" borderId="80" xfId="0" applyNumberFormat="1" applyFont="1" applyFill="1" applyBorder="1" applyAlignment="1">
      <alignment horizontal="right" shrinkToFit="1"/>
    </xf>
    <xf numFmtId="42" fontId="2" fillId="3" borderId="80" xfId="0" applyNumberFormat="1" applyFont="1" applyFill="1" applyBorder="1" applyAlignment="1">
      <alignment horizontal="center"/>
    </xf>
    <xf numFmtId="5" fontId="2" fillId="3" borderId="80" xfId="0" applyNumberFormat="1" applyFont="1" applyFill="1" applyBorder="1" applyAlignment="1">
      <alignment horizontal="center"/>
    </xf>
    <xf numFmtId="0" fontId="2" fillId="3" borderId="80" xfId="0" applyFont="1" applyFill="1" applyBorder="1" applyAlignment="1">
      <alignment horizontal="center"/>
    </xf>
    <xf numFmtId="178" fontId="2" fillId="0" borderId="6" xfId="0" applyNumberFormat="1" applyFont="1" applyBorder="1" applyAlignment="1">
      <alignment horizontal="center" shrinkToFit="1"/>
    </xf>
    <xf numFmtId="178" fontId="7" fillId="0" borderId="6" xfId="0" applyNumberFormat="1" applyFont="1" applyBorder="1" applyAlignment="1">
      <alignment horizont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shrinkToFit="1"/>
    </xf>
    <xf numFmtId="0" fontId="2" fillId="0" borderId="6" xfId="0" applyFont="1" applyBorder="1" applyAlignment="1">
      <alignment horizontal="center" shrinkToFit="1"/>
    </xf>
    <xf numFmtId="0" fontId="2" fillId="0" borderId="82" xfId="0" applyFont="1" applyBorder="1" applyAlignment="1">
      <alignment horizontal="center"/>
    </xf>
    <xf numFmtId="0" fontId="7" fillId="0" borderId="80" xfId="0" applyFont="1" applyBorder="1" applyAlignment="1">
      <alignment shrinkToFit="1"/>
    </xf>
    <xf numFmtId="178" fontId="2" fillId="4" borderId="6" xfId="0" applyNumberFormat="1" applyFont="1" applyFill="1" applyBorder="1" applyAlignment="1">
      <alignment horizontal="center" shrinkToFit="1"/>
    </xf>
    <xf numFmtId="0" fontId="2" fillId="4" borderId="6" xfId="0" applyFont="1" applyFill="1" applyBorder="1" applyAlignment="1">
      <alignment horizontal="left" shrinkToFit="1"/>
    </xf>
    <xf numFmtId="0" fontId="2" fillId="4" borderId="6" xfId="0" applyFont="1" applyFill="1" applyBorder="1" applyAlignment="1">
      <alignment horizontal="center" shrinkToFit="1"/>
    </xf>
    <xf numFmtId="0" fontId="7" fillId="4" borderId="80" xfId="0" applyFont="1" applyFill="1" applyBorder="1" applyAlignment="1">
      <alignment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shrinkToFit="1"/>
    </xf>
    <xf numFmtId="0" fontId="7" fillId="0" borderId="6" xfId="0" applyFont="1" applyBorder="1" applyAlignment="1">
      <alignment shrinkToFit="1"/>
    </xf>
    <xf numFmtId="0" fontId="2" fillId="16" borderId="80" xfId="0" applyFont="1" applyFill="1" applyBorder="1" applyAlignment="1">
      <alignment horizontal="center"/>
    </xf>
    <xf numFmtId="0" fontId="7" fillId="20" borderId="6" xfId="0" applyFont="1" applyFill="1" applyBorder="1" applyAlignment="1">
      <alignment horizontal="center" vertical="center" shrinkToFit="1"/>
    </xf>
    <xf numFmtId="0" fontId="2" fillId="20" borderId="6" xfId="0" applyFont="1" applyFill="1" applyBorder="1" applyAlignment="1">
      <alignment shrinkToFit="1"/>
    </xf>
    <xf numFmtId="0" fontId="7" fillId="20" borderId="18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shrinkToFit="1"/>
    </xf>
    <xf numFmtId="0" fontId="7" fillId="0" borderId="6" xfId="0" applyFont="1" applyFill="1" applyBorder="1" applyAlignment="1">
      <alignment shrinkToFit="1"/>
    </xf>
    <xf numFmtId="0" fontId="7" fillId="28" borderId="6" xfId="0" applyFont="1" applyFill="1" applyBorder="1" applyAlignment="1">
      <alignment shrinkToFit="1"/>
    </xf>
    <xf numFmtId="0" fontId="7" fillId="0" borderId="6" xfId="0" applyFont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shrinkToFit="1"/>
    </xf>
    <xf numFmtId="0" fontId="7" fillId="29" borderId="6" xfId="0" applyFont="1" applyFill="1" applyBorder="1" applyAlignment="1">
      <alignment horizontal="center" vertical="center" shrinkToFit="1"/>
    </xf>
    <xf numFmtId="0" fontId="2" fillId="4" borderId="51" xfId="0" applyFont="1" applyFill="1" applyBorder="1" applyAlignment="1">
      <alignment horizontal="center" shrinkToFit="1"/>
    </xf>
    <xf numFmtId="0" fontId="7" fillId="0" borderId="17" xfId="0" applyFont="1" applyBorder="1" applyAlignment="1">
      <alignment horizontal="center" vertical="center" shrinkToFit="1"/>
    </xf>
    <xf numFmtId="0" fontId="7" fillId="16" borderId="6" xfId="0" applyFont="1" applyFill="1" applyBorder="1" applyAlignment="1">
      <alignment horizontal="center" vertical="center" shrinkToFit="1"/>
    </xf>
    <xf numFmtId="0" fontId="7" fillId="16" borderId="6" xfId="0" applyFont="1" applyFill="1" applyBorder="1" applyAlignment="1">
      <alignment shrinkToFit="1"/>
    </xf>
    <xf numFmtId="0" fontId="7" fillId="25" borderId="6" xfId="0" applyFont="1" applyFill="1" applyBorder="1" applyAlignment="1">
      <alignment horizontal="center" vertical="center" shrinkToFit="1"/>
    </xf>
    <xf numFmtId="0" fontId="7" fillId="25" borderId="6" xfId="0" applyFont="1" applyFill="1" applyBorder="1" applyAlignment="1">
      <alignment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shrinkToFit="1"/>
    </xf>
    <xf numFmtId="0" fontId="7" fillId="0" borderId="9" xfId="0" applyFont="1" applyFill="1" applyBorder="1" applyAlignment="1">
      <alignment shrinkToFit="1"/>
    </xf>
    <xf numFmtId="0" fontId="7" fillId="38" borderId="6" xfId="0" applyFont="1" applyFill="1" applyBorder="1" applyAlignment="1">
      <alignment horizontal="center" vertical="center" shrinkToFit="1"/>
    </xf>
    <xf numFmtId="0" fontId="7" fillId="38" borderId="18" xfId="0" applyFont="1" applyFill="1" applyBorder="1" applyAlignment="1">
      <alignment shrinkToFit="1"/>
    </xf>
    <xf numFmtId="0" fontId="7" fillId="0" borderId="80" xfId="0" applyFont="1" applyFill="1" applyBorder="1" applyAlignment="1">
      <alignment shrinkToFit="1"/>
    </xf>
    <xf numFmtId="0" fontId="2" fillId="0" borderId="80" xfId="0" applyFont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shrinkToFit="1"/>
    </xf>
    <xf numFmtId="0" fontId="2" fillId="4" borderId="18" xfId="0" applyFont="1" applyFill="1" applyBorder="1" applyAlignment="1">
      <alignment horizontal="center" shrinkToFit="1"/>
    </xf>
    <xf numFmtId="0" fontId="7" fillId="0" borderId="80" xfId="0" applyFont="1" applyBorder="1" applyAlignment="1">
      <alignment horizontal="center" vertical="center" shrinkToFit="1"/>
    </xf>
    <xf numFmtId="0" fontId="2" fillId="0" borderId="80" xfId="0" applyFont="1" applyBorder="1" applyAlignment="1">
      <alignment shrinkToFit="1"/>
    </xf>
    <xf numFmtId="0" fontId="7" fillId="0" borderId="22" xfId="0" applyFont="1" applyFill="1" applyBorder="1" applyAlignment="1">
      <alignment horizontal="left" vertical="center" shrinkToFit="1"/>
    </xf>
    <xf numFmtId="0" fontId="2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26" fillId="0" borderId="82" xfId="0" applyFont="1" applyBorder="1" applyAlignment="1">
      <alignment horizontal="center"/>
    </xf>
    <xf numFmtId="0" fontId="27" fillId="0" borderId="80" xfId="0" applyFont="1" applyBorder="1" applyAlignment="1">
      <alignment shrinkToFit="1"/>
    </xf>
    <xf numFmtId="0" fontId="27" fillId="4" borderId="80" xfId="0" applyFont="1" applyFill="1" applyBorder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9" fontId="2" fillId="0" borderId="0" xfId="0" applyNumberFormat="1" applyFont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2" fillId="22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9" fontId="2" fillId="3" borderId="80" xfId="0" applyNumberFormat="1" applyFont="1" applyFill="1" applyBorder="1" applyAlignment="1">
      <alignment horizontal="center" vertical="center" shrinkToFit="1"/>
    </xf>
    <xf numFmtId="42" fontId="2" fillId="3" borderId="80" xfId="0" applyNumberFormat="1" applyFont="1" applyFill="1" applyBorder="1" applyAlignment="1">
      <alignment horizontal="center" vertical="center"/>
    </xf>
    <xf numFmtId="5" fontId="2" fillId="3" borderId="80" xfId="0" applyNumberFormat="1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vertical="center" shrinkToFit="1"/>
    </xf>
    <xf numFmtId="0" fontId="1" fillId="4" borderId="0" xfId="0" applyFont="1" applyFill="1" applyAlignment="1">
      <alignment vertical="center"/>
    </xf>
    <xf numFmtId="178" fontId="2" fillId="4" borderId="6" xfId="0" applyNumberFormat="1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left" vertical="center" shrinkToFit="1"/>
    </xf>
    <xf numFmtId="0" fontId="7" fillId="4" borderId="80" xfId="0" applyFont="1" applyFill="1" applyBorder="1" applyAlignment="1">
      <alignment vertical="center" shrinkToFit="1"/>
    </xf>
    <xf numFmtId="0" fontId="2" fillId="4" borderId="6" xfId="0" applyFont="1" applyFill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2" fillId="16" borderId="80" xfId="0" applyFont="1" applyFill="1" applyBorder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2" fillId="20" borderId="6" xfId="0" applyFont="1" applyFill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7" fillId="28" borderId="6" xfId="0" applyFont="1" applyFill="1" applyBorder="1" applyAlignment="1">
      <alignment vertical="center" shrinkToFi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56" fontId="1" fillId="0" borderId="0" xfId="0" applyNumberFormat="1" applyFont="1" applyAlignment="1">
      <alignment vertical="center"/>
    </xf>
    <xf numFmtId="0" fontId="7" fillId="0" borderId="9" xfId="0" applyFont="1" applyBorder="1" applyAlignment="1">
      <alignment vertical="center" shrinkToFit="1"/>
    </xf>
    <xf numFmtId="0" fontId="7" fillId="16" borderId="6" xfId="0" applyFont="1" applyFill="1" applyBorder="1" applyAlignment="1">
      <alignment vertical="center" shrinkToFit="1"/>
    </xf>
    <xf numFmtId="0" fontId="7" fillId="25" borderId="6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8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7" fillId="26" borderId="6" xfId="0" applyFont="1" applyFill="1" applyBorder="1" applyAlignment="1">
      <alignment horizontal="left" vertical="center" shrinkToFit="1"/>
    </xf>
    <xf numFmtId="0" fontId="2" fillId="20" borderId="6" xfId="0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28" borderId="6" xfId="0" applyFont="1" applyFill="1" applyBorder="1" applyAlignment="1">
      <alignment horizontal="left" vertical="center" shrinkToFit="1"/>
    </xf>
    <xf numFmtId="0" fontId="2" fillId="0" borderId="80" xfId="0" applyFont="1" applyBorder="1" applyAlignment="1">
      <alignment horizontal="left" vertical="center"/>
    </xf>
    <xf numFmtId="0" fontId="7" fillId="28" borderId="18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80" xfId="0" applyFont="1" applyBorder="1" applyAlignment="1">
      <alignment horizontal="left" vertical="center" shrinkToFit="1"/>
    </xf>
    <xf numFmtId="0" fontId="7" fillId="16" borderId="6" xfId="0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38" borderId="18" xfId="0" applyFont="1" applyFill="1" applyBorder="1" applyAlignment="1">
      <alignment horizontal="left" vertical="center" shrinkToFit="1"/>
    </xf>
    <xf numFmtId="0" fontId="7" fillId="0" borderId="8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27" borderId="6" xfId="0" applyFont="1" applyFill="1" applyBorder="1" applyAlignment="1">
      <alignment horizontal="center" vertical="center" shrinkToFit="1"/>
    </xf>
    <xf numFmtId="0" fontId="7" fillId="28" borderId="6" xfId="0" applyFont="1" applyFill="1" applyBorder="1" applyAlignment="1">
      <alignment horizontal="center" vertical="center" shrinkToFit="1"/>
    </xf>
    <xf numFmtId="0" fontId="7" fillId="26" borderId="6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42" fontId="2" fillId="4" borderId="80" xfId="0" applyNumberFormat="1" applyFont="1" applyFill="1" applyBorder="1" applyAlignment="1">
      <alignment horizontal="center" vertical="center"/>
    </xf>
    <xf numFmtId="0" fontId="2" fillId="4" borderId="82" xfId="0" applyFont="1" applyFill="1" applyBorder="1" applyAlignment="1">
      <alignment vertical="center"/>
    </xf>
    <xf numFmtId="0" fontId="2" fillId="20" borderId="82" xfId="0" applyFont="1" applyFill="1" applyBorder="1" applyAlignment="1">
      <alignment horizontal="center" vertical="center"/>
    </xf>
    <xf numFmtId="0" fontId="29" fillId="4" borderId="80" xfId="0" applyFont="1" applyFill="1" applyBorder="1" applyAlignment="1">
      <alignment vertical="center" shrinkToFit="1"/>
    </xf>
    <xf numFmtId="0" fontId="2" fillId="4" borderId="82" xfId="0" applyFont="1" applyFill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 shrinkToFit="1"/>
    </xf>
    <xf numFmtId="179" fontId="2" fillId="4" borderId="6" xfId="0" applyNumberFormat="1" applyFont="1" applyFill="1" applyBorder="1" applyAlignment="1">
      <alignment horizontal="center" vertical="center" shrinkToFit="1"/>
    </xf>
    <xf numFmtId="0" fontId="30" fillId="4" borderId="6" xfId="0" applyFont="1" applyFill="1" applyBorder="1" applyAlignment="1">
      <alignment vertical="center" shrinkToFit="1"/>
    </xf>
    <xf numFmtId="178" fontId="7" fillId="26" borderId="6" xfId="0" applyNumberFormat="1" applyFont="1" applyFill="1" applyBorder="1" applyAlignment="1">
      <alignment horizontal="center" vertical="center" shrinkToFit="1"/>
    </xf>
    <xf numFmtId="0" fontId="29" fillId="0" borderId="6" xfId="0" applyFont="1" applyBorder="1" applyAlignment="1">
      <alignment vertical="center" shrinkToFit="1"/>
    </xf>
    <xf numFmtId="9" fontId="7" fillId="0" borderId="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vertical="center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vertical="center" shrinkToFit="1"/>
    </xf>
    <xf numFmtId="178" fontId="2" fillId="20" borderId="6" xfId="0" applyNumberFormat="1" applyFont="1" applyFill="1" applyBorder="1" applyAlignment="1">
      <alignment horizontal="center" vertical="center" shrinkToFit="1"/>
    </xf>
    <xf numFmtId="179" fontId="7" fillId="16" borderId="6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9" fontId="2" fillId="0" borderId="92" xfId="0" applyNumberFormat="1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3" xfId="0" applyFont="1" applyBorder="1" applyAlignment="1">
      <alignment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9" fontId="2" fillId="0" borderId="91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17" borderId="8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center" vertical="center"/>
    </xf>
    <xf numFmtId="178" fontId="7" fillId="28" borderId="6" xfId="0" applyNumberFormat="1" applyFont="1" applyFill="1" applyBorder="1" applyAlignment="1">
      <alignment horizontal="center" vertical="center" shrinkToFit="1"/>
    </xf>
    <xf numFmtId="0" fontId="10" fillId="16" borderId="80" xfId="0" applyFont="1" applyFill="1" applyBorder="1" applyAlignment="1">
      <alignment vertical="center" shrinkToFit="1"/>
    </xf>
    <xf numFmtId="0" fontId="7" fillId="25" borderId="82" xfId="0" applyFont="1" applyFill="1" applyBorder="1" applyAlignment="1">
      <alignment horizontal="center" vertical="center"/>
    </xf>
    <xf numFmtId="0" fontId="10" fillId="25" borderId="80" xfId="0" applyFont="1" applyFill="1" applyBorder="1" applyAlignment="1">
      <alignment horizontal="left" vertical="center"/>
    </xf>
    <xf numFmtId="178" fontId="7" fillId="0" borderId="6" xfId="0" applyNumberFormat="1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4" borderId="80" xfId="0" applyFont="1" applyFill="1" applyBorder="1" applyAlignment="1">
      <alignment horizontal="center" vertical="center" shrinkToFit="1"/>
    </xf>
    <xf numFmtId="0" fontId="10" fillId="0" borderId="80" xfId="0" applyFont="1" applyBorder="1" applyAlignment="1">
      <alignment vertical="center" shrinkToFit="1"/>
    </xf>
    <xf numFmtId="0" fontId="29" fillId="4" borderId="12" xfId="0" applyFont="1" applyFill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29" fillId="4" borderId="6" xfId="0" applyFont="1" applyFill="1" applyBorder="1" applyAlignment="1">
      <alignment vertical="center" shrinkToFit="1"/>
    </xf>
    <xf numFmtId="0" fontId="2" fillId="4" borderId="83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vertical="center" shrinkToFit="1"/>
    </xf>
    <xf numFmtId="0" fontId="7" fillId="16" borderId="14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42" fontId="7" fillId="0" borderId="80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vertical="center" shrinkToFit="1"/>
    </xf>
    <xf numFmtId="0" fontId="7" fillId="16" borderId="82" xfId="0" applyFont="1" applyFill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9" fontId="2" fillId="0" borderId="97" xfId="0" applyNumberFormat="1" applyFont="1" applyBorder="1" applyAlignment="1">
      <alignment horizontal="center" vertical="center"/>
    </xf>
    <xf numFmtId="42" fontId="2" fillId="4" borderId="93" xfId="0" applyNumberFormat="1" applyFont="1" applyFill="1" applyBorder="1" applyAlignment="1">
      <alignment horizontal="center" vertical="center"/>
    </xf>
    <xf numFmtId="0" fontId="2" fillId="4" borderId="94" xfId="0" applyFont="1" applyFill="1" applyBorder="1" applyAlignment="1">
      <alignment vertical="center"/>
    </xf>
    <xf numFmtId="178" fontId="7" fillId="28" borderId="18" xfId="0" applyNumberFormat="1" applyFont="1" applyFill="1" applyBorder="1" applyAlignment="1">
      <alignment horizontal="center" vertical="center" shrinkToFit="1"/>
    </xf>
    <xf numFmtId="42" fontId="2" fillId="4" borderId="83" xfId="0" applyNumberFormat="1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vertical="center"/>
    </xf>
    <xf numFmtId="182" fontId="2" fillId="0" borderId="9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shrinkToFit="1"/>
    </xf>
    <xf numFmtId="0" fontId="10" fillId="25" borderId="82" xfId="0" applyFont="1" applyFill="1" applyBorder="1" applyAlignment="1">
      <alignment horizontal="left" vertical="center"/>
    </xf>
    <xf numFmtId="178" fontId="7" fillId="16" borderId="6" xfId="0" applyNumberFormat="1" applyFont="1" applyFill="1" applyBorder="1" applyAlignment="1">
      <alignment horizontal="center" vertical="center" shrinkToFit="1"/>
    </xf>
    <xf numFmtId="0" fontId="7" fillId="25" borderId="6" xfId="0" applyFont="1" applyFill="1" applyBorder="1" applyAlignment="1">
      <alignment horizontal="center" vertical="center"/>
    </xf>
    <xf numFmtId="9" fontId="2" fillId="25" borderId="91" xfId="0" applyNumberFormat="1" applyFont="1" applyFill="1" applyBorder="1" applyAlignment="1">
      <alignment horizontal="center" vertical="center"/>
    </xf>
    <xf numFmtId="42" fontId="2" fillId="21" borderId="80" xfId="0" applyNumberFormat="1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7" fillId="25" borderId="80" xfId="0" applyFont="1" applyFill="1" applyBorder="1" applyAlignment="1">
      <alignment vertical="center" shrinkToFit="1"/>
    </xf>
    <xf numFmtId="42" fontId="7" fillId="16" borderId="6" xfId="0" applyNumberFormat="1" applyFont="1" applyFill="1" applyBorder="1" applyAlignment="1">
      <alignment horizontal="center" vertical="center"/>
    </xf>
    <xf numFmtId="5" fontId="7" fillId="16" borderId="80" xfId="0" applyNumberFormat="1" applyFont="1" applyFill="1" applyBorder="1" applyAlignment="1">
      <alignment vertical="center"/>
    </xf>
    <xf numFmtId="42" fontId="7" fillId="16" borderId="80" xfId="0" applyNumberFormat="1" applyFont="1" applyFill="1" applyBorder="1" applyAlignment="1">
      <alignment horizontal="center" vertical="center"/>
    </xf>
    <xf numFmtId="0" fontId="2" fillId="14" borderId="8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3" xfId="0" applyFont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178" fontId="31" fillId="0" borderId="6" xfId="0" applyNumberFormat="1" applyFont="1" applyFill="1" applyBorder="1" applyAlignment="1">
      <alignment horizontal="center" vertical="center" shrinkToFit="1"/>
    </xf>
    <xf numFmtId="178" fontId="7" fillId="38" borderId="6" xfId="0" applyNumberFormat="1" applyFont="1" applyFill="1" applyBorder="1" applyAlignment="1">
      <alignment horizontal="center" vertical="center" shrinkToFit="1"/>
    </xf>
    <xf numFmtId="0" fontId="7" fillId="38" borderId="6" xfId="0" applyFont="1" applyFill="1" applyBorder="1" applyAlignment="1">
      <alignment vertical="center" shrinkToFit="1"/>
    </xf>
    <xf numFmtId="178" fontId="7" fillId="0" borderId="80" xfId="0" applyNumberFormat="1" applyFont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/>
    </xf>
    <xf numFmtId="0" fontId="2" fillId="0" borderId="82" xfId="0" applyFont="1" applyBorder="1" applyAlignment="1">
      <alignment vertical="center" shrinkToFit="1"/>
    </xf>
    <xf numFmtId="9" fontId="2" fillId="16" borderId="80" xfId="0" applyNumberFormat="1" applyFont="1" applyFill="1" applyBorder="1" applyAlignment="1">
      <alignment horizontal="center" vertical="center"/>
    </xf>
    <xf numFmtId="9" fontId="2" fillId="0" borderId="80" xfId="0" applyNumberFormat="1" applyFont="1" applyFill="1" applyBorder="1" applyAlignment="1">
      <alignment horizontal="center" vertical="center"/>
    </xf>
    <xf numFmtId="42" fontId="7" fillId="0" borderId="80" xfId="0" applyNumberFormat="1" applyFont="1" applyFill="1" applyBorder="1" applyAlignment="1">
      <alignment horizontal="center" vertical="center"/>
    </xf>
    <xf numFmtId="5" fontId="7" fillId="0" borderId="80" xfId="0" applyNumberFormat="1" applyFont="1" applyFill="1" applyBorder="1" applyAlignment="1">
      <alignment vertical="center"/>
    </xf>
    <xf numFmtId="0" fontId="2" fillId="0" borderId="80" xfId="0" applyFont="1" applyFill="1" applyBorder="1" applyAlignment="1">
      <alignment vertical="center" shrinkToFit="1"/>
    </xf>
    <xf numFmtId="0" fontId="32" fillId="14" borderId="80" xfId="0" applyFont="1" applyFill="1" applyBorder="1" applyAlignment="1">
      <alignment horizontal="center" vertical="center"/>
    </xf>
    <xf numFmtId="0" fontId="2" fillId="14" borderId="82" xfId="0" applyFont="1" applyFill="1" applyBorder="1" applyAlignment="1">
      <alignment horizontal="center" vertical="center"/>
    </xf>
    <xf numFmtId="0" fontId="7" fillId="16" borderId="8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2" fontId="2" fillId="0" borderId="80" xfId="0" applyNumberFormat="1" applyFont="1" applyBorder="1" applyAlignment="1">
      <alignment vertical="center" shrinkToFit="1"/>
    </xf>
    <xf numFmtId="5" fontId="2" fillId="0" borderId="82" xfId="0" applyNumberFormat="1" applyFont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42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14" borderId="80" xfId="0" applyFont="1" applyFill="1" applyBorder="1" applyAlignment="1">
      <alignment vertical="center" shrinkToFit="1"/>
    </xf>
    <xf numFmtId="0" fontId="7" fillId="25" borderId="80" xfId="0" applyFont="1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9" fontId="7" fillId="0" borderId="80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42" fontId="7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vertical="center"/>
    </xf>
    <xf numFmtId="178" fontId="2" fillId="0" borderId="80" xfId="0" applyNumberFormat="1" applyFont="1" applyBorder="1" applyAlignment="1">
      <alignment horizontal="center" vertical="center" shrinkToFit="1"/>
    </xf>
    <xf numFmtId="9" fontId="2" fillId="0" borderId="0" xfId="0" applyNumberFormat="1" applyFont="1" applyAlignment="1">
      <alignment vertical="center"/>
    </xf>
    <xf numFmtId="42" fontId="2" fillId="0" borderId="0" xfId="0" applyNumberFormat="1" applyFont="1" applyAlignment="1">
      <alignment vertical="center"/>
    </xf>
    <xf numFmtId="0" fontId="8" fillId="0" borderId="0" xfId="0" applyFont="1" applyAlignment="1"/>
    <xf numFmtId="0" fontId="8" fillId="20" borderId="0" xfId="0" applyFont="1" applyFill="1"/>
    <xf numFmtId="178" fontId="8" fillId="20" borderId="6" xfId="0" applyNumberFormat="1" applyFont="1" applyFill="1" applyBorder="1" applyAlignment="1">
      <alignment horizontal="center" shrinkToFit="1"/>
    </xf>
    <xf numFmtId="0" fontId="8" fillId="4" borderId="14" xfId="0" applyFont="1" applyFill="1" applyBorder="1" applyAlignment="1">
      <alignment horizontal="center"/>
    </xf>
    <xf numFmtId="0" fontId="8" fillId="4" borderId="80" xfId="0" applyFont="1" applyFill="1" applyBorder="1" applyAlignment="1">
      <alignment horizontal="center" shrinkToFit="1"/>
    </xf>
    <xf numFmtId="0" fontId="8" fillId="4" borderId="80" xfId="0" applyFont="1" applyFill="1" applyBorder="1"/>
    <xf numFmtId="5" fontId="8" fillId="4" borderId="82" xfId="0" applyNumberFormat="1" applyFont="1" applyFill="1" applyBorder="1"/>
    <xf numFmtId="0" fontId="8" fillId="4" borderId="0" xfId="0" applyFont="1" applyFill="1" applyBorder="1"/>
    <xf numFmtId="0" fontId="8" fillId="4" borderId="0" xfId="0" applyFont="1" applyFill="1"/>
    <xf numFmtId="0" fontId="11" fillId="0" borderId="6" xfId="0" applyFont="1" applyBorder="1" applyAlignment="1">
      <alignment vertical="center" shrinkToFit="1"/>
    </xf>
    <xf numFmtId="42" fontId="11" fillId="0" borderId="6" xfId="0" applyNumberFormat="1" applyFont="1" applyBorder="1" applyAlignment="1">
      <alignment horizontal="center"/>
    </xf>
    <xf numFmtId="0" fontId="11" fillId="0" borderId="80" xfId="0" applyFont="1" applyBorder="1"/>
    <xf numFmtId="5" fontId="12" fillId="0" borderId="82" xfId="0" applyNumberFormat="1" applyFont="1" applyBorder="1"/>
    <xf numFmtId="0" fontId="12" fillId="0" borderId="80" xfId="0" applyFont="1" applyFill="1" applyBorder="1" applyAlignment="1">
      <alignment shrinkToFit="1"/>
    </xf>
    <xf numFmtId="0" fontId="8" fillId="0" borderId="0" xfId="0" applyFont="1" applyBorder="1" applyAlignment="1"/>
    <xf numFmtId="5" fontId="11" fillId="0" borderId="82" xfId="0" applyNumberFormat="1" applyFont="1" applyBorder="1"/>
    <xf numFmtId="5" fontId="33" fillId="0" borderId="82" xfId="0" applyNumberFormat="1" applyFont="1" applyBorder="1"/>
    <xf numFmtId="0" fontId="12" fillId="4" borderId="6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horizontal="center" shrinkToFit="1"/>
    </xf>
    <xf numFmtId="0" fontId="11" fillId="0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shrinkToFit="1"/>
    </xf>
    <xf numFmtId="0" fontId="11" fillId="0" borderId="14" xfId="0" applyFont="1" applyBorder="1" applyAlignment="1">
      <alignment horizontal="center" vertical="center" shrinkToFit="1"/>
    </xf>
    <xf numFmtId="42" fontId="11" fillId="0" borderId="80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shrinkToFit="1"/>
    </xf>
    <xf numFmtId="42" fontId="11" fillId="0" borderId="95" xfId="0" applyNumberFormat="1" applyFont="1" applyBorder="1" applyAlignment="1"/>
    <xf numFmtId="0" fontId="11" fillId="0" borderId="17" xfId="0" applyFont="1" applyBorder="1" applyAlignment="1">
      <alignment vertical="center" shrinkToFit="1"/>
    </xf>
    <xf numFmtId="42" fontId="11" fillId="16" borderId="80" xfId="0" applyNumberFormat="1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shrinkToFit="1"/>
    </xf>
    <xf numFmtId="0" fontId="11" fillId="0" borderId="86" xfId="0" applyFont="1" applyFill="1" applyBorder="1" applyAlignment="1">
      <alignment vertical="center" shrinkToFit="1"/>
    </xf>
    <xf numFmtId="0" fontId="11" fillId="0" borderId="86" xfId="0" applyFont="1" applyFill="1" applyBorder="1" applyAlignment="1">
      <alignment horizontal="center"/>
    </xf>
    <xf numFmtId="0" fontId="11" fillId="0" borderId="88" xfId="0" applyFont="1" applyFill="1" applyBorder="1" applyAlignment="1">
      <alignment horizontal="center" shrinkToFit="1"/>
    </xf>
    <xf numFmtId="42" fontId="11" fillId="0" borderId="89" xfId="0" applyNumberFormat="1" applyFont="1" applyFill="1" applyBorder="1" applyAlignment="1">
      <alignment horizontal="center"/>
    </xf>
    <xf numFmtId="0" fontId="11" fillId="0" borderId="89" xfId="0" applyFont="1" applyFill="1" applyBorder="1"/>
    <xf numFmtId="5" fontId="11" fillId="0" borderId="90" xfId="0" applyNumberFormat="1" applyFont="1" applyFill="1" applyBorder="1"/>
    <xf numFmtId="0" fontId="11" fillId="0" borderId="89" xfId="0" applyFont="1" applyFill="1" applyBorder="1" applyAlignment="1">
      <alignment shrinkToFit="1"/>
    </xf>
    <xf numFmtId="178" fontId="11" fillId="30" borderId="6" xfId="0" applyNumberFormat="1" applyFont="1" applyFill="1" applyBorder="1" applyAlignment="1">
      <alignment horizontal="center" shrinkToFit="1"/>
    </xf>
    <xf numFmtId="0" fontId="11" fillId="30" borderId="6" xfId="0" applyFont="1" applyFill="1" applyBorder="1" applyAlignment="1">
      <alignment horizontal="center" shrinkToFit="1"/>
    </xf>
    <xf numFmtId="0" fontId="11" fillId="30" borderId="6" xfId="0" applyFont="1" applyFill="1" applyBorder="1" applyAlignment="1">
      <alignment horizontal="center"/>
    </xf>
    <xf numFmtId="0" fontId="11" fillId="30" borderId="14" xfId="0" applyFont="1" applyFill="1" applyBorder="1" applyAlignment="1">
      <alignment horizontal="center" shrinkToFit="1"/>
    </xf>
    <xf numFmtId="0" fontId="11" fillId="30" borderId="80" xfId="0" applyFont="1" applyFill="1" applyBorder="1"/>
    <xf numFmtId="5" fontId="11" fillId="30" borderId="82" xfId="0" applyNumberFormat="1" applyFont="1" applyFill="1" applyBorder="1"/>
    <xf numFmtId="178" fontId="11" fillId="34" borderId="6" xfId="0" applyNumberFormat="1" applyFont="1" applyFill="1" applyBorder="1" applyAlignment="1">
      <alignment horizontal="center" shrinkToFit="1"/>
    </xf>
    <xf numFmtId="0" fontId="11" fillId="34" borderId="6" xfId="0" applyFont="1" applyFill="1" applyBorder="1" applyAlignment="1">
      <alignment horizontal="center" shrinkToFit="1"/>
    </xf>
    <xf numFmtId="0" fontId="11" fillId="34" borderId="6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shrinkToFit="1"/>
    </xf>
    <xf numFmtId="0" fontId="11" fillId="34" borderId="80" xfId="0" applyFont="1" applyFill="1" applyBorder="1"/>
    <xf numFmtId="5" fontId="11" fillId="34" borderId="82" xfId="0" applyNumberFormat="1" applyFont="1" applyFill="1" applyBorder="1"/>
    <xf numFmtId="0" fontId="11" fillId="34" borderId="80" xfId="0" applyFont="1" applyFill="1" applyBorder="1" applyAlignment="1">
      <alignment shrinkToFit="1"/>
    </xf>
    <xf numFmtId="0" fontId="25" fillId="0" borderId="0" xfId="0" applyFont="1" applyAlignment="1"/>
    <xf numFmtId="0" fontId="25" fillId="0" borderId="0" xfId="0" applyFont="1" applyBorder="1" applyAlignment="1"/>
    <xf numFmtId="0" fontId="11" fillId="0" borderId="80" xfId="0" applyFont="1" applyFill="1" applyBorder="1"/>
    <xf numFmtId="5" fontId="11" fillId="0" borderId="82" xfId="0" applyNumberFormat="1" applyFont="1" applyFill="1" applyBorder="1"/>
    <xf numFmtId="0" fontId="11" fillId="0" borderId="18" xfId="0" applyFont="1" applyFill="1" applyBorder="1" applyAlignment="1">
      <alignment vertical="center" shrinkToFit="1"/>
    </xf>
    <xf numFmtId="0" fontId="24" fillId="0" borderId="6" xfId="0" applyFont="1" applyBorder="1" applyAlignment="1">
      <alignment horizontal="center" shrinkToFit="1"/>
    </xf>
    <xf numFmtId="0" fontId="24" fillId="0" borderId="6" xfId="0" applyFont="1" applyBorder="1" applyAlignment="1">
      <alignment horizontal="center"/>
    </xf>
    <xf numFmtId="42" fontId="24" fillId="0" borderId="80" xfId="0" applyNumberFormat="1" applyFont="1" applyBorder="1" applyAlignment="1">
      <alignment horizontal="center"/>
    </xf>
    <xf numFmtId="0" fontId="24" fillId="0" borderId="80" xfId="0" applyFont="1" applyBorder="1"/>
    <xf numFmtId="5" fontId="24" fillId="0" borderId="82" xfId="0" applyNumberFormat="1" applyFont="1" applyBorder="1"/>
    <xf numFmtId="0" fontId="24" fillId="0" borderId="80" xfId="0" applyFont="1" applyBorder="1" applyAlignment="1">
      <alignment shrinkToFit="1"/>
    </xf>
    <xf numFmtId="0" fontId="11" fillId="0" borderId="80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center" shrinkToFit="1"/>
    </xf>
    <xf numFmtId="178" fontId="24" fillId="0" borderId="6" xfId="0" applyNumberFormat="1" applyFont="1" applyFill="1" applyBorder="1" applyAlignment="1">
      <alignment horizontal="center" shrinkToFit="1"/>
    </xf>
    <xf numFmtId="0" fontId="24" fillId="0" borderId="6" xfId="0" applyFont="1" applyFill="1" applyBorder="1" applyAlignment="1">
      <alignment horizontal="center" shrinkToFit="1"/>
    </xf>
    <xf numFmtId="0" fontId="24" fillId="0" borderId="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shrinkToFit="1"/>
    </xf>
    <xf numFmtId="42" fontId="24" fillId="0" borderId="80" xfId="0" applyNumberFormat="1" applyFont="1" applyFill="1" applyBorder="1" applyAlignment="1">
      <alignment horizontal="center"/>
    </xf>
    <xf numFmtId="0" fontId="24" fillId="0" borderId="80" xfId="0" applyFont="1" applyFill="1" applyBorder="1"/>
    <xf numFmtId="5" fontId="24" fillId="0" borderId="82" xfId="0" applyNumberFormat="1" applyFont="1" applyFill="1" applyBorder="1"/>
    <xf numFmtId="0" fontId="14" fillId="0" borderId="80" xfId="0" applyFont="1" applyFill="1" applyBorder="1" applyAlignment="1">
      <alignment shrinkToFit="1"/>
    </xf>
    <xf numFmtId="0" fontId="25" fillId="0" borderId="0" xfId="0" applyFont="1" applyFill="1" applyBorder="1" applyAlignment="1"/>
    <xf numFmtId="0" fontId="11" fillId="0" borderId="9" xfId="0" applyFont="1" applyFill="1" applyBorder="1" applyAlignment="1">
      <alignment horizontal="center" shrinkToFit="1"/>
    </xf>
    <xf numFmtId="0" fontId="11" fillId="0" borderId="9" xfId="0" applyFont="1" applyFill="1" applyBorder="1" applyAlignment="1">
      <alignment horizontal="center"/>
    </xf>
    <xf numFmtId="42" fontId="11" fillId="0" borderId="93" xfId="0" applyNumberFormat="1" applyFont="1" applyFill="1" applyBorder="1" applyAlignment="1">
      <alignment horizontal="center"/>
    </xf>
    <xf numFmtId="0" fontId="11" fillId="0" borderId="93" xfId="0" applyFont="1" applyFill="1" applyBorder="1"/>
    <xf numFmtId="5" fontId="11" fillId="0" borderId="94" xfId="0" applyNumberFormat="1" applyFont="1" applyFill="1" applyBorder="1"/>
    <xf numFmtId="0" fontId="8" fillId="0" borderId="80" xfId="0" applyFont="1" applyBorder="1" applyAlignment="1"/>
    <xf numFmtId="5" fontId="8" fillId="0" borderId="80" xfId="0" applyNumberFormat="1" applyFont="1" applyBorder="1" applyAlignment="1"/>
    <xf numFmtId="0" fontId="11" fillId="0" borderId="18" xfId="0" applyFont="1" applyFill="1" applyBorder="1" applyAlignment="1">
      <alignment horizontal="center" shrinkToFit="1"/>
    </xf>
    <xf numFmtId="0" fontId="11" fillId="0" borderId="1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shrinkToFit="1"/>
    </xf>
    <xf numFmtId="42" fontId="11" fillId="0" borderId="83" xfId="0" applyNumberFormat="1" applyFont="1" applyFill="1" applyBorder="1" applyAlignment="1">
      <alignment horizontal="center"/>
    </xf>
    <xf numFmtId="0" fontId="11" fillId="0" borderId="83" xfId="0" applyFont="1" applyFill="1" applyBorder="1"/>
    <xf numFmtId="5" fontId="11" fillId="0" borderId="84" xfId="0" applyNumberFormat="1" applyFont="1" applyFill="1" applyBorder="1"/>
    <xf numFmtId="0" fontId="11" fillId="0" borderId="14" xfId="0" applyFont="1" applyFill="1" applyBorder="1" applyAlignment="1">
      <alignment horizontal="center"/>
    </xf>
    <xf numFmtId="0" fontId="11" fillId="0" borderId="80" xfId="0" applyFont="1" applyFill="1" applyBorder="1" applyAlignment="1">
      <alignment horizontal="center" shrinkToFit="1"/>
    </xf>
    <xf numFmtId="5" fontId="11" fillId="0" borderId="80" xfId="0" applyNumberFormat="1" applyFont="1" applyFill="1" applyBorder="1"/>
    <xf numFmtId="42" fontId="11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/>
    <xf numFmtId="5" fontId="11" fillId="0" borderId="49" xfId="0" applyNumberFormat="1" applyFont="1" applyFill="1" applyBorder="1"/>
    <xf numFmtId="42" fontId="11" fillId="0" borderId="6" xfId="0" applyNumberFormat="1" applyFont="1" applyFill="1" applyBorder="1" applyAlignment="1">
      <alignment horizontal="center"/>
    </xf>
    <xf numFmtId="0" fontId="11" fillId="0" borderId="6" xfId="0" applyFont="1" applyFill="1" applyBorder="1"/>
    <xf numFmtId="5" fontId="11" fillId="0" borderId="14" xfId="0" applyNumberFormat="1" applyFont="1" applyFill="1" applyBorder="1"/>
    <xf numFmtId="5" fontId="11" fillId="0" borderId="6" xfId="0" applyNumberFormat="1" applyFont="1" applyFill="1" applyBorder="1"/>
    <xf numFmtId="0" fontId="11" fillId="0" borderId="80" xfId="0" applyFont="1" applyFill="1" applyBorder="1" applyAlignment="1">
      <alignment wrapText="1" shrinkToFit="1"/>
    </xf>
    <xf numFmtId="0" fontId="33" fillId="4" borderId="6" xfId="0" applyFont="1" applyFill="1" applyBorder="1" applyAlignment="1">
      <alignment vertical="center" shrinkToFit="1"/>
    </xf>
    <xf numFmtId="0" fontId="11" fillId="0" borderId="49" xfId="0" applyFont="1" applyFill="1" applyBorder="1" applyAlignment="1">
      <alignment vertical="center" shrinkToFit="1"/>
    </xf>
    <xf numFmtId="0" fontId="14" fillId="0" borderId="80" xfId="0" applyFont="1" applyBorder="1" applyAlignment="1">
      <alignment shrinkToFit="1"/>
    </xf>
    <xf numFmtId="0" fontId="11" fillId="0" borderId="6" xfId="0" applyFont="1" applyBorder="1"/>
    <xf numFmtId="5" fontId="11" fillId="0" borderId="14" xfId="0" applyNumberFormat="1" applyFont="1" applyBorder="1"/>
    <xf numFmtId="0" fontId="8" fillId="0" borderId="0" xfId="0" applyFont="1" applyAlignment="1">
      <alignment vertical="center" shrinkToFit="1"/>
    </xf>
    <xf numFmtId="42" fontId="11" fillId="0" borderId="0" xfId="0" applyNumberFormat="1" applyFont="1" applyAlignment="1">
      <alignment horizontal="center"/>
    </xf>
    <xf numFmtId="42" fontId="8" fillId="0" borderId="0" xfId="0" applyNumberFormat="1" applyFont="1" applyAlignment="1"/>
    <xf numFmtId="0" fontId="4" fillId="0" borderId="0" xfId="0" applyFont="1" applyAlignment="1">
      <alignment horizontal="center" shrinkToFit="1"/>
    </xf>
    <xf numFmtId="0" fontId="26" fillId="2" borderId="0" xfId="0" applyFont="1" applyFill="1" applyAlignment="1">
      <alignment horizontal="center" shrinkToFit="1"/>
    </xf>
    <xf numFmtId="0" fontId="2" fillId="3" borderId="1" xfId="0" applyFont="1" applyFill="1" applyBorder="1" applyAlignment="1">
      <alignment horizontal="center" shrinkToFit="1"/>
    </xf>
    <xf numFmtId="0" fontId="7" fillId="3" borderId="2" xfId="0" applyFont="1" applyFill="1" applyBorder="1" applyAlignment="1">
      <alignment horizontal="center" shrinkToFit="1"/>
    </xf>
    <xf numFmtId="0" fontId="2" fillId="3" borderId="3" xfId="0" applyFont="1" applyFill="1" applyBorder="1" applyAlignment="1">
      <alignment horizont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shrinkToFit="1"/>
    </xf>
    <xf numFmtId="0" fontId="2" fillId="3" borderId="5" xfId="0" applyFont="1" applyFill="1" applyBorder="1" applyAlignment="1">
      <alignment horizontal="center" shrinkToFit="1"/>
    </xf>
    <xf numFmtId="0" fontId="2" fillId="3" borderId="2" xfId="0" applyFont="1" applyFill="1" applyBorder="1" applyAlignment="1">
      <alignment horizontal="center" shrinkToFit="1"/>
    </xf>
    <xf numFmtId="42" fontId="2" fillId="3" borderId="60" xfId="0" applyNumberFormat="1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20" borderId="0" xfId="0" applyFont="1" applyFill="1"/>
    <xf numFmtId="178" fontId="2" fillId="20" borderId="6" xfId="0" applyNumberFormat="1" applyFont="1" applyFill="1" applyBorder="1" applyAlignment="1">
      <alignment horizontal="center" shrinkToFit="1"/>
    </xf>
    <xf numFmtId="178" fontId="7" fillId="16" borderId="6" xfId="0" applyNumberFormat="1" applyFont="1" applyFill="1" applyBorder="1" applyAlignment="1">
      <alignment horizontal="center" shrinkToFit="1"/>
    </xf>
    <xf numFmtId="0" fontId="2" fillId="20" borderId="6" xfId="0" applyFont="1" applyFill="1" applyBorder="1" applyAlignment="1">
      <alignment horizontal="center" shrinkToFit="1"/>
    </xf>
    <xf numFmtId="0" fontId="2" fillId="4" borderId="14" xfId="0" applyFont="1" applyFill="1" applyBorder="1" applyAlignment="1">
      <alignment horizontal="center"/>
    </xf>
    <xf numFmtId="0" fontId="2" fillId="4" borderId="80" xfId="0" applyFont="1" applyFill="1" applyBorder="1" applyAlignment="1">
      <alignment horizontal="center" shrinkToFit="1"/>
    </xf>
    <xf numFmtId="42" fontId="2" fillId="4" borderId="14" xfId="0" applyNumberFormat="1" applyFont="1" applyFill="1" applyBorder="1" applyAlignment="1">
      <alignment horizontal="center"/>
    </xf>
    <xf numFmtId="0" fontId="2" fillId="4" borderId="80" xfId="0" applyFont="1" applyFill="1" applyBorder="1"/>
    <xf numFmtId="5" fontId="2" fillId="4" borderId="82" xfId="0" applyNumberFormat="1" applyFont="1" applyFill="1" applyBorder="1"/>
    <xf numFmtId="0" fontId="2" fillId="4" borderId="0" xfId="0" applyFont="1" applyFill="1" applyBorder="1"/>
    <xf numFmtId="0" fontId="2" fillId="4" borderId="0" xfId="0" applyFont="1" applyFill="1"/>
    <xf numFmtId="0" fontId="30" fillId="4" borderId="12" xfId="0" applyFont="1" applyFill="1" applyBorder="1" applyAlignment="1">
      <alignment vertical="center" shrinkToFit="1"/>
    </xf>
    <xf numFmtId="0" fontId="2" fillId="4" borderId="8" xfId="0" applyFont="1" applyFill="1" applyBorder="1" applyAlignment="1">
      <alignment horizontal="center" shrinkToFit="1"/>
    </xf>
    <xf numFmtId="42" fontId="2" fillId="4" borderId="8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shrinkToFit="1"/>
    </xf>
    <xf numFmtId="5" fontId="10" fillId="4" borderId="82" xfId="0" applyNumberFormat="1" applyFont="1" applyFill="1" applyBorder="1"/>
    <xf numFmtId="0" fontId="7" fillId="0" borderId="6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42" fontId="7" fillId="0" borderId="6" xfId="0" applyNumberFormat="1" applyFont="1" applyBorder="1" applyAlignment="1">
      <alignment horizontal="center"/>
    </xf>
    <xf numFmtId="0" fontId="7" fillId="0" borderId="80" xfId="0" applyFont="1" applyBorder="1"/>
    <xf numFmtId="5" fontId="10" fillId="0" borderId="82" xfId="0" applyNumberFormat="1" applyFont="1" applyBorder="1"/>
    <xf numFmtId="0" fontId="10" fillId="0" borderId="80" xfId="0" applyFont="1" applyFill="1" applyBorder="1" applyAlignment="1">
      <alignment shrinkToFit="1"/>
    </xf>
    <xf numFmtId="42" fontId="7" fillId="0" borderId="80" xfId="0" applyNumberFormat="1" applyFont="1" applyBorder="1" applyAlignment="1">
      <alignment horizontal="center"/>
    </xf>
    <xf numFmtId="5" fontId="7" fillId="0" borderId="82" xfId="0" applyNumberFormat="1" applyFont="1" applyBorder="1"/>
    <xf numFmtId="42" fontId="7" fillId="17" borderId="80" xfId="0" applyNumberFormat="1" applyFont="1" applyFill="1" applyBorder="1" applyAlignment="1">
      <alignment horizontal="center"/>
    </xf>
    <xf numFmtId="0" fontId="7" fillId="17" borderId="80" xfId="0" applyFont="1" applyFill="1" applyBorder="1" applyAlignment="1">
      <alignment shrinkToFit="1"/>
    </xf>
    <xf numFmtId="5" fontId="29" fillId="0" borderId="82" xfId="0" applyNumberFormat="1" applyFont="1" applyBorder="1"/>
    <xf numFmtId="0" fontId="10" fillId="4" borderId="6" xfId="0" applyFont="1" applyFill="1" applyBorder="1" applyAlignment="1">
      <alignment horizontal="center" shrinkToFit="1"/>
    </xf>
    <xf numFmtId="42" fontId="7" fillId="0" borderId="80" xfId="0" applyNumberFormat="1" applyFont="1" applyFill="1" applyBorder="1" applyAlignment="1">
      <alignment horizontal="center"/>
    </xf>
    <xf numFmtId="0" fontId="10" fillId="0" borderId="80" xfId="0" applyFont="1" applyBorder="1" applyAlignment="1">
      <alignment shrinkToFit="1"/>
    </xf>
    <xf numFmtId="42" fontId="7" fillId="17" borderId="80" xfId="0" applyNumberFormat="1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42" fontId="7" fillId="0" borderId="14" xfId="0" applyNumberFormat="1" applyFont="1" applyFill="1" applyBorder="1" applyAlignment="1">
      <alignment horizontal="center"/>
    </xf>
    <xf numFmtId="0" fontId="10" fillId="14" borderId="80" xfId="0" applyFont="1" applyFill="1" applyBorder="1" applyAlignment="1">
      <alignment shrinkToFit="1"/>
    </xf>
    <xf numFmtId="42" fontId="2" fillId="15" borderId="8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shrinkToFit="1"/>
    </xf>
    <xf numFmtId="42" fontId="2" fillId="0" borderId="80" xfId="0" applyNumberFormat="1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5" fontId="2" fillId="0" borderId="82" xfId="0" applyNumberFormat="1" applyFont="1" applyBorder="1" applyAlignment="1">
      <alignment horizontal="right"/>
    </xf>
    <xf numFmtId="178" fontId="7" fillId="19" borderId="6" xfId="0" applyNumberFormat="1" applyFont="1" applyFill="1" applyBorder="1" applyAlignment="1">
      <alignment horizontal="center" shrinkToFit="1"/>
    </xf>
    <xf numFmtId="0" fontId="7" fillId="19" borderId="6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/>
    </xf>
    <xf numFmtId="179" fontId="7" fillId="0" borderId="14" xfId="0" applyNumberFormat="1" applyFont="1" applyBorder="1" applyAlignment="1">
      <alignment horizontal="center" shrinkToFit="1"/>
    </xf>
    <xf numFmtId="0" fontId="7" fillId="4" borderId="6" xfId="0" applyFont="1" applyFill="1" applyBorder="1" applyAlignment="1">
      <alignment horizontal="center" shrinkToFit="1"/>
    </xf>
    <xf numFmtId="0" fontId="7" fillId="0" borderId="14" xfId="0" applyFont="1" applyBorder="1" applyAlignment="1">
      <alignment horizontal="center"/>
    </xf>
    <xf numFmtId="42" fontId="7" fillId="0" borderId="96" xfId="0" applyNumberFormat="1" applyFont="1" applyBorder="1" applyAlignment="1"/>
    <xf numFmtId="0" fontId="10" fillId="0" borderId="6" xfId="0" applyFont="1" applyFill="1" applyBorder="1" applyAlignment="1">
      <alignment horizontal="center" shrinkToFit="1"/>
    </xf>
    <xf numFmtId="0" fontId="7" fillId="0" borderId="80" xfId="0" applyFont="1" applyBorder="1" applyAlignment="1">
      <alignment horizontal="center" shrinkToFit="1"/>
    </xf>
    <xf numFmtId="42" fontId="7" fillId="0" borderId="95" xfId="0" applyNumberFormat="1" applyFont="1" applyBorder="1" applyAlignment="1"/>
    <xf numFmtId="0" fontId="7" fillId="0" borderId="0" xfId="0" applyFont="1" applyAlignment="1">
      <alignment shrinkToFit="1"/>
    </xf>
    <xf numFmtId="0" fontId="7" fillId="0" borderId="81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42" fontId="7" fillId="16" borderId="80" xfId="0" applyNumberFormat="1" applyFont="1" applyFill="1" applyBorder="1" applyAlignment="1">
      <alignment horizontal="center"/>
    </xf>
    <xf numFmtId="178" fontId="7" fillId="28" borderId="6" xfId="0" applyNumberFormat="1" applyFont="1" applyFill="1" applyBorder="1" applyAlignment="1">
      <alignment horizontal="center" shrinkToFit="1"/>
    </xf>
    <xf numFmtId="0" fontId="7" fillId="28" borderId="6" xfId="0" applyFont="1" applyFill="1" applyBorder="1" applyAlignment="1">
      <alignment horizontal="center" shrinkToFit="1"/>
    </xf>
    <xf numFmtId="0" fontId="2" fillId="29" borderId="18" xfId="0" applyFont="1" applyFill="1" applyBorder="1" applyAlignment="1">
      <alignment horizontal="center" shrinkToFit="1"/>
    </xf>
    <xf numFmtId="0" fontId="7" fillId="28" borderId="6" xfId="0" applyFont="1" applyFill="1" applyBorder="1" applyAlignment="1">
      <alignment horizontal="center"/>
    </xf>
    <xf numFmtId="0" fontId="7" fillId="28" borderId="14" xfId="0" applyFont="1" applyFill="1" applyBorder="1" applyAlignment="1">
      <alignment horizontal="center" shrinkToFit="1"/>
    </xf>
    <xf numFmtId="42" fontId="7" fillId="28" borderId="80" xfId="0" applyNumberFormat="1" applyFont="1" applyFill="1" applyBorder="1" applyAlignment="1">
      <alignment horizontal="center"/>
    </xf>
    <xf numFmtId="0" fontId="7" fillId="28" borderId="80" xfId="0" applyFont="1" applyFill="1" applyBorder="1"/>
    <xf numFmtId="5" fontId="7" fillId="28" borderId="82" xfId="0" applyNumberFormat="1" applyFont="1" applyFill="1" applyBorder="1"/>
    <xf numFmtId="0" fontId="7" fillId="28" borderId="80" xfId="0" applyFont="1" applyFill="1" applyBorder="1" applyAlignment="1">
      <alignment shrinkToFit="1"/>
    </xf>
    <xf numFmtId="178" fontId="7" fillId="0" borderId="6" xfId="0" applyNumberFormat="1" applyFont="1" applyFill="1" applyBorder="1" applyAlignment="1">
      <alignment horizontal="center" shrinkToFit="1"/>
    </xf>
    <xf numFmtId="178" fontId="7" fillId="0" borderId="86" xfId="0" applyNumberFormat="1" applyFont="1" applyFill="1" applyBorder="1" applyAlignment="1">
      <alignment horizontal="center" shrinkToFit="1"/>
    </xf>
    <xf numFmtId="0" fontId="7" fillId="0" borderId="86" xfId="0" applyFont="1" applyFill="1" applyBorder="1" applyAlignment="1">
      <alignment horizontal="center" shrinkToFit="1"/>
    </xf>
    <xf numFmtId="0" fontId="7" fillId="0" borderId="86" xfId="0" applyFont="1" applyFill="1" applyBorder="1" applyAlignment="1">
      <alignment shrinkToFit="1"/>
    </xf>
    <xf numFmtId="0" fontId="7" fillId="0" borderId="86" xfId="0" applyFont="1" applyFill="1" applyBorder="1" applyAlignment="1">
      <alignment vertical="center" shrinkToFit="1"/>
    </xf>
    <xf numFmtId="0" fontId="2" fillId="0" borderId="87" xfId="0" applyFont="1" applyFill="1" applyBorder="1" applyAlignment="1">
      <alignment horizontal="center" shrinkToFit="1"/>
    </xf>
    <xf numFmtId="0" fontId="7" fillId="0" borderId="86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 shrinkToFit="1"/>
    </xf>
    <xf numFmtId="42" fontId="7" fillId="0" borderId="89" xfId="0" applyNumberFormat="1" applyFont="1" applyFill="1" applyBorder="1" applyAlignment="1">
      <alignment horizontal="center"/>
    </xf>
    <xf numFmtId="0" fontId="7" fillId="0" borderId="89" xfId="0" applyFont="1" applyFill="1" applyBorder="1"/>
    <xf numFmtId="5" fontId="7" fillId="0" borderId="90" xfId="0" applyNumberFormat="1" applyFont="1" applyFill="1" applyBorder="1"/>
    <xf numFmtId="0" fontId="7" fillId="0" borderId="89" xfId="0" applyFont="1" applyFill="1" applyBorder="1" applyAlignment="1">
      <alignment shrinkToFit="1"/>
    </xf>
    <xf numFmtId="178" fontId="7" fillId="26" borderId="18" xfId="0" applyNumberFormat="1" applyFont="1" applyFill="1" applyBorder="1" applyAlignment="1">
      <alignment horizontal="center" shrinkToFit="1"/>
    </xf>
    <xf numFmtId="0" fontId="7" fillId="26" borderId="18" xfId="0" applyFont="1" applyFill="1" applyBorder="1" applyAlignment="1">
      <alignment horizontal="center" shrinkToFit="1"/>
    </xf>
    <xf numFmtId="0" fontId="7" fillId="26" borderId="18" xfId="0" applyFont="1" applyFill="1" applyBorder="1" applyAlignment="1">
      <alignment shrinkToFit="1"/>
    </xf>
    <xf numFmtId="0" fontId="7" fillId="26" borderId="18" xfId="0" applyFont="1" applyFill="1" applyBorder="1" applyAlignment="1">
      <alignment vertical="center" shrinkToFit="1"/>
    </xf>
    <xf numFmtId="0" fontId="2" fillId="27" borderId="18" xfId="0" applyFont="1" applyFill="1" applyBorder="1" applyAlignment="1">
      <alignment horizontal="center" shrinkToFit="1"/>
    </xf>
    <xf numFmtId="0" fontId="7" fillId="26" borderId="18" xfId="0" applyFont="1" applyFill="1" applyBorder="1" applyAlignment="1">
      <alignment horizontal="center"/>
    </xf>
    <xf numFmtId="0" fontId="7" fillId="26" borderId="14" xfId="0" applyFont="1" applyFill="1" applyBorder="1" applyAlignment="1">
      <alignment horizontal="center" shrinkToFit="1"/>
    </xf>
    <xf numFmtId="42" fontId="7" fillId="26" borderId="83" xfId="0" applyNumberFormat="1" applyFont="1" applyFill="1" applyBorder="1" applyAlignment="1">
      <alignment horizontal="center"/>
    </xf>
    <xf numFmtId="0" fontId="7" fillId="26" borderId="83" xfId="0" applyFont="1" applyFill="1" applyBorder="1"/>
    <xf numFmtId="5" fontId="7" fillId="26" borderId="84" xfId="0" applyNumberFormat="1" applyFont="1" applyFill="1" applyBorder="1"/>
    <xf numFmtId="0" fontId="7" fillId="26" borderId="83" xfId="0" applyFont="1" applyFill="1" applyBorder="1" applyAlignment="1">
      <alignment shrinkToFit="1"/>
    </xf>
    <xf numFmtId="178" fontId="7" fillId="30" borderId="6" xfId="0" applyNumberFormat="1" applyFont="1" applyFill="1" applyBorder="1" applyAlignment="1">
      <alignment horizontal="center" shrinkToFit="1"/>
    </xf>
    <xf numFmtId="0" fontId="7" fillId="30" borderId="6" xfId="0" applyFont="1" applyFill="1" applyBorder="1" applyAlignment="1">
      <alignment horizontal="center" shrinkToFit="1"/>
    </xf>
    <xf numFmtId="0" fontId="7" fillId="30" borderId="6" xfId="0" applyFont="1" applyFill="1" applyBorder="1" applyAlignment="1">
      <alignment shrinkToFit="1"/>
    </xf>
    <xf numFmtId="0" fontId="7" fillId="30" borderId="6" xfId="0" applyFont="1" applyFill="1" applyBorder="1" applyAlignment="1">
      <alignment vertical="center" shrinkToFit="1"/>
    </xf>
    <xf numFmtId="0" fontId="2" fillId="31" borderId="18" xfId="0" applyFont="1" applyFill="1" applyBorder="1" applyAlignment="1">
      <alignment horizontal="center" shrinkToFit="1"/>
    </xf>
    <xf numFmtId="0" fontId="7" fillId="30" borderId="6" xfId="0" applyFont="1" applyFill="1" applyBorder="1" applyAlignment="1">
      <alignment horizontal="center"/>
    </xf>
    <xf numFmtId="0" fontId="7" fillId="30" borderId="14" xfId="0" applyFont="1" applyFill="1" applyBorder="1" applyAlignment="1">
      <alignment horizontal="center" shrinkToFit="1"/>
    </xf>
    <xf numFmtId="42" fontId="7" fillId="30" borderId="80" xfId="0" applyNumberFormat="1" applyFont="1" applyFill="1" applyBorder="1" applyAlignment="1">
      <alignment horizontal="center"/>
    </xf>
    <xf numFmtId="0" fontId="7" fillId="30" borderId="80" xfId="0" applyFont="1" applyFill="1" applyBorder="1"/>
    <xf numFmtId="5" fontId="7" fillId="30" borderId="82" xfId="0" applyNumberFormat="1" applyFont="1" applyFill="1" applyBorder="1"/>
    <xf numFmtId="0" fontId="7" fillId="30" borderId="83" xfId="0" applyFont="1" applyFill="1" applyBorder="1" applyAlignment="1">
      <alignment shrinkToFit="1"/>
    </xf>
    <xf numFmtId="178" fontId="7" fillId="32" borderId="6" xfId="0" applyNumberFormat="1" applyFont="1" applyFill="1" applyBorder="1" applyAlignment="1">
      <alignment horizontal="center" shrinkToFit="1"/>
    </xf>
    <xf numFmtId="0" fontId="7" fillId="32" borderId="6" xfId="0" applyFont="1" applyFill="1" applyBorder="1" applyAlignment="1">
      <alignment horizontal="center" shrinkToFit="1"/>
    </xf>
    <xf numFmtId="0" fontId="7" fillId="32" borderId="6" xfId="0" applyFont="1" applyFill="1" applyBorder="1" applyAlignment="1">
      <alignment shrinkToFit="1"/>
    </xf>
    <xf numFmtId="0" fontId="7" fillId="32" borderId="6" xfId="0" applyFont="1" applyFill="1" applyBorder="1" applyAlignment="1">
      <alignment vertical="center" shrinkToFit="1"/>
    </xf>
    <xf numFmtId="0" fontId="2" fillId="32" borderId="18" xfId="0" applyFont="1" applyFill="1" applyBorder="1" applyAlignment="1">
      <alignment horizontal="center" shrinkToFit="1"/>
    </xf>
    <xf numFmtId="0" fontId="10" fillId="32" borderId="6" xfId="0" applyFont="1" applyFill="1" applyBorder="1" applyAlignment="1">
      <alignment horizontal="center" shrinkToFit="1"/>
    </xf>
    <xf numFmtId="0" fontId="7" fillId="32" borderId="6" xfId="0" applyFont="1" applyFill="1" applyBorder="1" applyAlignment="1">
      <alignment horizontal="center"/>
    </xf>
    <xf numFmtId="42" fontId="7" fillId="32" borderId="80" xfId="0" applyNumberFormat="1" applyFont="1" applyFill="1" applyBorder="1" applyAlignment="1">
      <alignment horizontal="center"/>
    </xf>
    <xf numFmtId="0" fontId="7" fillId="32" borderId="80" xfId="0" applyFont="1" applyFill="1" applyBorder="1"/>
    <xf numFmtId="5" fontId="7" fillId="32" borderId="82" xfId="0" applyNumberFormat="1" applyFont="1" applyFill="1" applyBorder="1"/>
    <xf numFmtId="0" fontId="7" fillId="32" borderId="83" xfId="0" applyFont="1" applyFill="1" applyBorder="1" applyAlignment="1">
      <alignment shrinkToFit="1"/>
    </xf>
    <xf numFmtId="178" fontId="7" fillId="25" borderId="6" xfId="0" applyNumberFormat="1" applyFont="1" applyFill="1" applyBorder="1" applyAlignment="1">
      <alignment horizontal="center" shrinkToFit="1"/>
    </xf>
    <xf numFmtId="0" fontId="7" fillId="25" borderId="6" xfId="0" applyFont="1" applyFill="1" applyBorder="1" applyAlignment="1">
      <alignment horizontal="center" shrinkToFit="1"/>
    </xf>
    <xf numFmtId="0" fontId="2" fillId="21" borderId="18" xfId="0" applyFont="1" applyFill="1" applyBorder="1" applyAlignment="1">
      <alignment horizontal="center" shrinkToFit="1"/>
    </xf>
    <xf numFmtId="0" fontId="7" fillId="25" borderId="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 shrinkToFit="1"/>
    </xf>
    <xf numFmtId="42" fontId="7" fillId="25" borderId="80" xfId="0" applyNumberFormat="1" applyFont="1" applyFill="1" applyBorder="1" applyAlignment="1">
      <alignment horizontal="center"/>
    </xf>
    <xf numFmtId="0" fontId="7" fillId="25" borderId="80" xfId="0" applyFont="1" applyFill="1" applyBorder="1"/>
    <xf numFmtId="5" fontId="7" fillId="25" borderId="82" xfId="0" applyNumberFormat="1" applyFont="1" applyFill="1" applyBorder="1"/>
    <xf numFmtId="0" fontId="7" fillId="25" borderId="80" xfId="0" applyFont="1" applyFill="1" applyBorder="1" applyAlignment="1">
      <alignment shrinkToFit="1"/>
    </xf>
    <xf numFmtId="178" fontId="7" fillId="34" borderId="6" xfId="0" applyNumberFormat="1" applyFont="1" applyFill="1" applyBorder="1" applyAlignment="1">
      <alignment horizontal="center" shrinkToFit="1"/>
    </xf>
    <xf numFmtId="0" fontId="7" fillId="34" borderId="6" xfId="0" applyFont="1" applyFill="1" applyBorder="1" applyAlignment="1">
      <alignment horizontal="center" shrinkToFit="1"/>
    </xf>
    <xf numFmtId="0" fontId="7" fillId="34" borderId="6" xfId="0" applyFont="1" applyFill="1" applyBorder="1" applyAlignment="1">
      <alignment shrinkToFit="1"/>
    </xf>
    <xf numFmtId="0" fontId="7" fillId="34" borderId="6" xfId="0" applyFont="1" applyFill="1" applyBorder="1" applyAlignment="1">
      <alignment vertical="center" shrinkToFit="1"/>
    </xf>
    <xf numFmtId="0" fontId="2" fillId="34" borderId="18" xfId="0" applyFont="1" applyFill="1" applyBorder="1" applyAlignment="1">
      <alignment horizontal="center" shrinkToFit="1"/>
    </xf>
    <xf numFmtId="0" fontId="7" fillId="34" borderId="6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shrinkToFit="1"/>
    </xf>
    <xf numFmtId="42" fontId="7" fillId="34" borderId="80" xfId="0" applyNumberFormat="1" applyFont="1" applyFill="1" applyBorder="1" applyAlignment="1">
      <alignment horizontal="center"/>
    </xf>
    <xf numFmtId="0" fontId="7" fillId="34" borderId="80" xfId="0" applyFont="1" applyFill="1" applyBorder="1"/>
    <xf numFmtId="5" fontId="7" fillId="34" borderId="82" xfId="0" applyNumberFormat="1" applyFont="1" applyFill="1" applyBorder="1"/>
    <xf numFmtId="0" fontId="7" fillId="34" borderId="80" xfId="0" applyFont="1" applyFill="1" applyBorder="1" applyAlignment="1">
      <alignment shrinkToFit="1"/>
    </xf>
    <xf numFmtId="178" fontId="7" fillId="36" borderId="6" xfId="0" applyNumberFormat="1" applyFont="1" applyFill="1" applyBorder="1" applyAlignment="1">
      <alignment horizontal="center" shrinkToFit="1"/>
    </xf>
    <xf numFmtId="0" fontId="7" fillId="36" borderId="6" xfId="0" applyFont="1" applyFill="1" applyBorder="1" applyAlignment="1">
      <alignment horizontal="center" shrinkToFit="1"/>
    </xf>
    <xf numFmtId="0" fontId="7" fillId="36" borderId="6" xfId="0" applyFont="1" applyFill="1" applyBorder="1" applyAlignment="1">
      <alignment shrinkToFit="1"/>
    </xf>
    <xf numFmtId="0" fontId="7" fillId="36" borderId="9" xfId="0" applyFont="1" applyFill="1" applyBorder="1" applyAlignment="1">
      <alignment vertical="center" shrinkToFit="1"/>
    </xf>
    <xf numFmtId="0" fontId="2" fillId="37" borderId="18" xfId="0" applyFont="1" applyFill="1" applyBorder="1" applyAlignment="1">
      <alignment horizontal="center" shrinkToFit="1"/>
    </xf>
    <xf numFmtId="0" fontId="7" fillId="36" borderId="6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 shrinkToFit="1"/>
    </xf>
    <xf numFmtId="42" fontId="7" fillId="36" borderId="80" xfId="0" applyNumberFormat="1" applyFont="1" applyFill="1" applyBorder="1" applyAlignment="1">
      <alignment horizontal="center"/>
    </xf>
    <xf numFmtId="0" fontId="7" fillId="36" borderId="80" xfId="0" applyFont="1" applyFill="1" applyBorder="1"/>
    <xf numFmtId="5" fontId="7" fillId="36" borderId="82" xfId="0" applyNumberFormat="1" applyFont="1" applyFill="1" applyBorder="1"/>
    <xf numFmtId="0" fontId="7" fillId="36" borderId="80" xfId="0" applyFont="1" applyFill="1" applyBorder="1" applyAlignment="1">
      <alignment shrinkToFit="1"/>
    </xf>
    <xf numFmtId="0" fontId="2" fillId="29" borderId="51" xfId="0" applyFont="1" applyFill="1" applyBorder="1" applyAlignment="1">
      <alignment horizontal="center" shrinkToFit="1"/>
    </xf>
    <xf numFmtId="0" fontId="2" fillId="28" borderId="51" xfId="0" applyFont="1" applyFill="1" applyBorder="1" applyAlignment="1">
      <alignment horizontal="center" shrinkToFit="1"/>
    </xf>
    <xf numFmtId="0" fontId="10" fillId="28" borderId="80" xfId="0" applyFont="1" applyFill="1" applyBorder="1" applyAlignment="1">
      <alignment shrinkToFit="1"/>
    </xf>
    <xf numFmtId="178" fontId="7" fillId="26" borderId="6" xfId="0" applyNumberFormat="1" applyFont="1" applyFill="1" applyBorder="1" applyAlignment="1">
      <alignment horizontal="center" shrinkToFit="1"/>
    </xf>
    <xf numFmtId="0" fontId="7" fillId="26" borderId="6" xfId="0" applyFont="1" applyFill="1" applyBorder="1" applyAlignment="1">
      <alignment horizontal="center" shrinkToFit="1"/>
    </xf>
    <xf numFmtId="0" fontId="7" fillId="26" borderId="14" xfId="0" applyFont="1" applyFill="1" applyBorder="1" applyAlignment="1">
      <alignment shrinkToFit="1"/>
    </xf>
    <xf numFmtId="0" fontId="2" fillId="26" borderId="80" xfId="0" applyFont="1" applyFill="1" applyBorder="1" applyAlignment="1">
      <alignment horizontal="left" vertical="center" shrinkToFit="1"/>
    </xf>
    <xf numFmtId="0" fontId="2" fillId="27" borderId="51" xfId="0" applyFont="1" applyFill="1" applyBorder="1" applyAlignment="1">
      <alignment horizontal="center" shrinkToFit="1"/>
    </xf>
    <xf numFmtId="0" fontId="2" fillId="26" borderId="51" xfId="0" applyFont="1" applyFill="1" applyBorder="1" applyAlignment="1">
      <alignment horizontal="center" shrinkToFit="1"/>
    </xf>
    <xf numFmtId="0" fontId="7" fillId="26" borderId="6" xfId="0" applyFont="1" applyFill="1" applyBorder="1" applyAlignment="1">
      <alignment horizontal="center"/>
    </xf>
    <xf numFmtId="42" fontId="7" fillId="26" borderId="80" xfId="0" applyNumberFormat="1" applyFont="1" applyFill="1" applyBorder="1" applyAlignment="1">
      <alignment horizontal="center"/>
    </xf>
    <xf numFmtId="0" fontId="7" fillId="26" borderId="80" xfId="0" applyFont="1" applyFill="1" applyBorder="1"/>
    <xf numFmtId="5" fontId="7" fillId="26" borderId="82" xfId="0" applyNumberFormat="1" applyFont="1" applyFill="1" applyBorder="1"/>
    <xf numFmtId="0" fontId="7" fillId="26" borderId="80" xfId="0" applyFont="1" applyFill="1" applyBorder="1" applyAlignment="1">
      <alignment shrinkToFit="1"/>
    </xf>
    <xf numFmtId="0" fontId="7" fillId="30" borderId="14" xfId="0" applyFont="1" applyFill="1" applyBorder="1" applyAlignment="1">
      <alignment shrinkToFit="1"/>
    </xf>
    <xf numFmtId="0" fontId="2" fillId="30" borderId="80" xfId="0" applyFont="1" applyFill="1" applyBorder="1" applyAlignment="1">
      <alignment horizontal="left" vertical="center" shrinkToFit="1"/>
    </xf>
    <xf numFmtId="0" fontId="2" fillId="31" borderId="51" xfId="0" applyFont="1" applyFill="1" applyBorder="1" applyAlignment="1">
      <alignment horizontal="center" shrinkToFit="1"/>
    </xf>
    <xf numFmtId="0" fontId="2" fillId="30" borderId="51" xfId="0" applyFont="1" applyFill="1" applyBorder="1" applyAlignment="1">
      <alignment horizontal="center" shrinkToFit="1"/>
    </xf>
    <xf numFmtId="0" fontId="7" fillId="32" borderId="14" xfId="0" applyFont="1" applyFill="1" applyBorder="1" applyAlignment="1">
      <alignment shrinkToFit="1"/>
    </xf>
    <xf numFmtId="0" fontId="2" fillId="33" borderId="51" xfId="0" applyFont="1" applyFill="1" applyBorder="1" applyAlignment="1">
      <alignment horizontal="center" shrinkToFit="1"/>
    </xf>
    <xf numFmtId="0" fontId="2" fillId="32" borderId="51" xfId="0" applyFont="1" applyFill="1" applyBorder="1" applyAlignment="1">
      <alignment horizontal="center" shrinkToFit="1"/>
    </xf>
    <xf numFmtId="0" fontId="7" fillId="32" borderId="14" xfId="0" applyFont="1" applyFill="1" applyBorder="1" applyAlignment="1">
      <alignment horizontal="center" shrinkToFit="1"/>
    </xf>
    <xf numFmtId="0" fontId="7" fillId="32" borderId="80" xfId="0" applyFont="1" applyFill="1" applyBorder="1" applyAlignment="1">
      <alignment shrinkToFit="1"/>
    </xf>
    <xf numFmtId="0" fontId="7" fillId="25" borderId="14" xfId="0" applyFont="1" applyFill="1" applyBorder="1" applyAlignment="1">
      <alignment shrinkToFit="1"/>
    </xf>
    <xf numFmtId="0" fontId="2" fillId="25" borderId="80" xfId="0" applyFont="1" applyFill="1" applyBorder="1" applyAlignment="1">
      <alignment horizontal="left" vertical="center" shrinkToFit="1"/>
    </xf>
    <xf numFmtId="0" fontId="2" fillId="21" borderId="51" xfId="0" applyFont="1" applyFill="1" applyBorder="1" applyAlignment="1">
      <alignment horizontal="center" shrinkToFit="1"/>
    </xf>
    <xf numFmtId="0" fontId="2" fillId="25" borderId="51" xfId="0" applyFont="1" applyFill="1" applyBorder="1" applyAlignment="1">
      <alignment horizontal="center" shrinkToFit="1"/>
    </xf>
    <xf numFmtId="0" fontId="7" fillId="34" borderId="14" xfId="0" applyFont="1" applyFill="1" applyBorder="1" applyAlignment="1">
      <alignment shrinkToFit="1"/>
    </xf>
    <xf numFmtId="0" fontId="2" fillId="34" borderId="80" xfId="0" applyFont="1" applyFill="1" applyBorder="1" applyAlignment="1">
      <alignment horizontal="left" vertical="center" shrinkToFit="1"/>
    </xf>
    <xf numFmtId="0" fontId="2" fillId="35" borderId="51" xfId="0" applyFont="1" applyFill="1" applyBorder="1" applyAlignment="1">
      <alignment horizontal="center" shrinkToFit="1"/>
    </xf>
    <xf numFmtId="0" fontId="2" fillId="34" borderId="51" xfId="0" applyFont="1" applyFill="1" applyBorder="1" applyAlignment="1">
      <alignment horizontal="center" shrinkToFit="1"/>
    </xf>
    <xf numFmtId="0" fontId="34" fillId="0" borderId="0" xfId="0" applyFont="1" applyAlignment="1"/>
    <xf numFmtId="0" fontId="31" fillId="36" borderId="14" xfId="0" applyFont="1" applyFill="1" applyBorder="1" applyAlignment="1">
      <alignment shrinkToFit="1"/>
    </xf>
    <xf numFmtId="0" fontId="34" fillId="36" borderId="80" xfId="0" applyFont="1" applyFill="1" applyBorder="1" applyAlignment="1">
      <alignment horizontal="left" vertical="center" shrinkToFit="1"/>
    </xf>
    <xf numFmtId="0" fontId="2" fillId="37" borderId="51" xfId="0" applyFont="1" applyFill="1" applyBorder="1" applyAlignment="1">
      <alignment horizontal="center" shrinkToFit="1"/>
    </xf>
    <xf numFmtId="0" fontId="34" fillId="36" borderId="51" xfId="0" applyFont="1" applyFill="1" applyBorder="1" applyAlignment="1">
      <alignment horizontal="center" shrinkToFit="1"/>
    </xf>
    <xf numFmtId="0" fontId="31" fillId="36" borderId="6" xfId="0" applyFont="1" applyFill="1" applyBorder="1" applyAlignment="1">
      <alignment horizontal="center" shrinkToFit="1"/>
    </xf>
    <xf numFmtId="0" fontId="31" fillId="36" borderId="6" xfId="0" applyFont="1" applyFill="1" applyBorder="1" applyAlignment="1">
      <alignment horizontal="center"/>
    </xf>
    <xf numFmtId="42" fontId="31" fillId="36" borderId="80" xfId="0" applyNumberFormat="1" applyFont="1" applyFill="1" applyBorder="1" applyAlignment="1">
      <alignment horizontal="center"/>
    </xf>
    <xf numFmtId="0" fontId="31" fillId="36" borderId="80" xfId="0" applyFont="1" applyFill="1" applyBorder="1"/>
    <xf numFmtId="5" fontId="31" fillId="36" borderId="82" xfId="0" applyNumberFormat="1" applyFont="1" applyFill="1" applyBorder="1"/>
    <xf numFmtId="0" fontId="31" fillId="36" borderId="80" xfId="0" applyFont="1" applyFill="1" applyBorder="1" applyAlignment="1">
      <alignment shrinkToFit="1"/>
    </xf>
    <xf numFmtId="0" fontId="34" fillId="0" borderId="0" xfId="0" applyFont="1" applyBorder="1" applyAlignment="1"/>
    <xf numFmtId="0" fontId="2" fillId="0" borderId="14" xfId="0" applyFont="1" applyFill="1" applyBorder="1" applyAlignment="1">
      <alignment horizontal="center" shrinkToFit="1"/>
    </xf>
    <xf numFmtId="0" fontId="7" fillId="0" borderId="80" xfId="0" applyFont="1" applyFill="1" applyBorder="1"/>
    <xf numFmtId="5" fontId="7" fillId="0" borderId="82" xfId="0" applyNumberFormat="1" applyFont="1" applyFill="1" applyBorder="1"/>
    <xf numFmtId="0" fontId="7" fillId="0" borderId="14" xfId="0" applyFont="1" applyFill="1" applyBorder="1" applyAlignment="1">
      <alignment shrinkToFit="1"/>
    </xf>
    <xf numFmtId="0" fontId="2" fillId="0" borderId="8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vertical="center" shrinkToFit="1"/>
    </xf>
    <xf numFmtId="0" fontId="34" fillId="0" borderId="51" xfId="0" applyFont="1" applyBorder="1" applyAlignment="1">
      <alignment horizontal="center" shrinkToFit="1"/>
    </xf>
    <xf numFmtId="0" fontId="31" fillId="0" borderId="6" xfId="0" applyFont="1" applyBorder="1" applyAlignment="1">
      <alignment horizontal="center" shrinkToFit="1"/>
    </xf>
    <xf numFmtId="0" fontId="31" fillId="0" borderId="6" xfId="0" applyFont="1" applyBorder="1" applyAlignment="1">
      <alignment horizontal="center"/>
    </xf>
    <xf numFmtId="42" fontId="31" fillId="0" borderId="80" xfId="0" applyNumberFormat="1" applyFont="1" applyBorder="1" applyAlignment="1">
      <alignment horizontal="center"/>
    </xf>
    <xf numFmtId="0" fontId="31" fillId="0" borderId="80" xfId="0" applyFont="1" applyBorder="1"/>
    <xf numFmtId="5" fontId="31" fillId="0" borderId="82" xfId="0" applyNumberFormat="1" applyFont="1" applyBorder="1"/>
    <xf numFmtId="0" fontId="31" fillId="0" borderId="80" xfId="0" applyFont="1" applyBorder="1" applyAlignment="1">
      <alignment shrinkToFit="1"/>
    </xf>
    <xf numFmtId="0" fontId="31" fillId="0" borderId="14" xfId="0" applyFont="1" applyBorder="1" applyAlignment="1">
      <alignment horizontal="center" shrinkToFit="1"/>
    </xf>
    <xf numFmtId="178" fontId="31" fillId="0" borderId="6" xfId="0" applyNumberFormat="1" applyFont="1" applyFill="1" applyBorder="1" applyAlignment="1">
      <alignment horizontal="center" shrinkToFit="1"/>
    </xf>
    <xf numFmtId="0" fontId="34" fillId="0" borderId="51" xfId="0" applyFont="1" applyFill="1" applyBorder="1" applyAlignment="1">
      <alignment horizontal="center" shrinkToFit="1"/>
    </xf>
    <xf numFmtId="0" fontId="31" fillId="0" borderId="6" xfId="0" applyFont="1" applyFill="1" applyBorder="1" applyAlignment="1">
      <alignment horizontal="center" shrinkToFit="1"/>
    </xf>
    <xf numFmtId="0" fontId="31" fillId="0" borderId="6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shrinkToFit="1"/>
    </xf>
    <xf numFmtId="42" fontId="31" fillId="0" borderId="80" xfId="0" applyNumberFormat="1" applyFont="1" applyFill="1" applyBorder="1" applyAlignment="1">
      <alignment horizontal="center"/>
    </xf>
    <xf numFmtId="0" fontId="31" fillId="0" borderId="80" xfId="0" applyFont="1" applyFill="1" applyBorder="1"/>
    <xf numFmtId="5" fontId="31" fillId="0" borderId="82" xfId="0" applyNumberFormat="1" applyFont="1" applyFill="1" applyBorder="1"/>
    <xf numFmtId="0" fontId="5" fillId="0" borderId="80" xfId="0" applyFont="1" applyFill="1" applyBorder="1" applyAlignment="1">
      <alignment shrinkToFit="1"/>
    </xf>
    <xf numFmtId="0" fontId="34" fillId="0" borderId="0" xfId="0" applyFont="1" applyFill="1" applyBorder="1" applyAlignment="1"/>
    <xf numFmtId="0" fontId="7" fillId="0" borderId="9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/>
    </xf>
    <xf numFmtId="42" fontId="7" fillId="0" borderId="93" xfId="0" applyNumberFormat="1" applyFont="1" applyFill="1" applyBorder="1" applyAlignment="1">
      <alignment horizontal="center"/>
    </xf>
    <xf numFmtId="0" fontId="7" fillId="0" borderId="93" xfId="0" applyFont="1" applyFill="1" applyBorder="1"/>
    <xf numFmtId="5" fontId="7" fillId="0" borderId="94" xfId="0" applyNumberFormat="1" applyFont="1" applyFill="1" applyBorder="1"/>
    <xf numFmtId="0" fontId="2" fillId="4" borderId="52" xfId="0" applyFont="1" applyFill="1" applyBorder="1" applyAlignment="1">
      <alignment horizontal="center" shrinkToFit="1"/>
    </xf>
    <xf numFmtId="0" fontId="2" fillId="0" borderId="80" xfId="0" applyFont="1" applyBorder="1" applyAlignment="1"/>
    <xf numFmtId="5" fontId="2" fillId="0" borderId="80" xfId="0" applyNumberFormat="1" applyFont="1" applyBorder="1" applyAlignment="1"/>
    <xf numFmtId="0" fontId="7" fillId="0" borderId="18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shrinkToFit="1"/>
    </xf>
    <xf numFmtId="42" fontId="7" fillId="0" borderId="83" xfId="0" applyNumberFormat="1" applyFont="1" applyFill="1" applyBorder="1" applyAlignment="1">
      <alignment horizontal="center"/>
    </xf>
    <xf numFmtId="0" fontId="7" fillId="0" borderId="83" xfId="0" applyFont="1" applyFill="1" applyBorder="1"/>
    <xf numFmtId="5" fontId="7" fillId="0" borderId="84" xfId="0" applyNumberFormat="1" applyFont="1" applyFill="1" applyBorder="1"/>
    <xf numFmtId="0" fontId="7" fillId="0" borderId="18" xfId="0" applyFont="1" applyFill="1" applyBorder="1" applyAlignment="1">
      <alignment shrinkToFit="1"/>
    </xf>
    <xf numFmtId="0" fontId="7" fillId="0" borderId="14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 shrinkToFit="1"/>
    </xf>
    <xf numFmtId="5" fontId="7" fillId="0" borderId="80" xfId="0" applyNumberFormat="1" applyFont="1" applyFill="1" applyBorder="1"/>
    <xf numFmtId="42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/>
    <xf numFmtId="5" fontId="7" fillId="0" borderId="49" xfId="0" applyNumberFormat="1" applyFont="1" applyFill="1" applyBorder="1"/>
    <xf numFmtId="42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/>
    <xf numFmtId="5" fontId="7" fillId="0" borderId="14" xfId="0" applyNumberFormat="1" applyFont="1" applyFill="1" applyBorder="1"/>
    <xf numFmtId="5" fontId="7" fillId="0" borderId="6" xfId="0" applyNumberFormat="1" applyFont="1" applyFill="1" applyBorder="1"/>
    <xf numFmtId="0" fontId="7" fillId="0" borderId="80" xfId="0" applyFont="1" applyBorder="1" applyAlignment="1">
      <alignment vertical="top" wrapText="1" shrinkToFit="1"/>
    </xf>
    <xf numFmtId="0" fontId="7" fillId="0" borderId="80" xfId="0" applyFont="1" applyBorder="1" applyAlignment="1">
      <alignment horizontal="left" vertical="top" wrapText="1" shrinkToFit="1"/>
    </xf>
    <xf numFmtId="0" fontId="7" fillId="0" borderId="80" xfId="0" applyFont="1" applyFill="1" applyBorder="1" applyAlignment="1">
      <alignment wrapText="1" shrinkToFit="1"/>
    </xf>
    <xf numFmtId="0" fontId="7" fillId="0" borderId="80" xfId="0" applyFont="1" applyBorder="1" applyAlignment="1">
      <alignment wrapText="1" shrinkToFit="1"/>
    </xf>
    <xf numFmtId="178" fontId="7" fillId="14" borderId="6" xfId="0" applyNumberFormat="1" applyFont="1" applyFill="1" applyBorder="1" applyAlignment="1">
      <alignment horizontal="center" shrinkToFit="1"/>
    </xf>
    <xf numFmtId="0" fontId="7" fillId="14" borderId="6" xfId="0" applyFont="1" applyFill="1" applyBorder="1" applyAlignment="1">
      <alignment horizontal="center" shrinkToFit="1"/>
    </xf>
    <xf numFmtId="0" fontId="7" fillId="14" borderId="6" xfId="0" applyFont="1" applyFill="1" applyBorder="1" applyAlignment="1">
      <alignment shrinkToFit="1"/>
    </xf>
    <xf numFmtId="0" fontId="7" fillId="14" borderId="6" xfId="0" applyFont="1" applyFill="1" applyBorder="1" applyAlignment="1">
      <alignment vertical="center" shrinkToFit="1"/>
    </xf>
    <xf numFmtId="0" fontId="2" fillId="14" borderId="18" xfId="0" applyFont="1" applyFill="1" applyBorder="1" applyAlignment="1">
      <alignment horizontal="center" shrinkToFit="1"/>
    </xf>
    <xf numFmtId="0" fontId="7" fillId="14" borderId="6" xfId="0" applyFont="1" applyFill="1" applyBorder="1" applyAlignment="1">
      <alignment horizontal="center"/>
    </xf>
    <xf numFmtId="42" fontId="7" fillId="14" borderId="6" xfId="0" applyNumberFormat="1" applyFont="1" applyFill="1" applyBorder="1" applyAlignment="1">
      <alignment horizontal="center"/>
    </xf>
    <xf numFmtId="0" fontId="7" fillId="14" borderId="6" xfId="0" applyFont="1" applyFill="1" applyBorder="1"/>
    <xf numFmtId="5" fontId="7" fillId="14" borderId="14" xfId="0" applyNumberFormat="1" applyFont="1" applyFill="1" applyBorder="1"/>
    <xf numFmtId="0" fontId="7" fillId="14" borderId="80" xfId="0" applyFont="1" applyFill="1" applyBorder="1" applyAlignment="1">
      <alignment shrinkToFit="1"/>
    </xf>
    <xf numFmtId="0" fontId="5" fillId="0" borderId="80" xfId="0" applyFont="1" applyBorder="1" applyAlignment="1">
      <alignment shrinkToFit="1"/>
    </xf>
    <xf numFmtId="56" fontId="7" fillId="0" borderId="6" xfId="0" applyNumberFormat="1" applyFont="1" applyFill="1" applyBorder="1" applyAlignment="1">
      <alignment horizontal="center" shrinkToFit="1"/>
    </xf>
    <xf numFmtId="0" fontId="7" fillId="0" borderId="6" xfId="0" applyFont="1" applyBorder="1"/>
    <xf numFmtId="5" fontId="7" fillId="0" borderId="14" xfId="0" applyNumberFormat="1" applyFont="1" applyBorder="1"/>
    <xf numFmtId="178" fontId="7" fillId="17" borderId="6" xfId="0" applyNumberFormat="1" applyFont="1" applyFill="1" applyBorder="1" applyAlignment="1">
      <alignment horizontal="center" shrinkToFit="1"/>
    </xf>
    <xf numFmtId="0" fontId="7" fillId="17" borderId="6" xfId="0" applyFont="1" applyFill="1" applyBorder="1" applyAlignment="1">
      <alignment horizontal="center" shrinkToFit="1"/>
    </xf>
    <xf numFmtId="0" fontId="7" fillId="17" borderId="6" xfId="0" applyFont="1" applyFill="1" applyBorder="1" applyAlignment="1">
      <alignment shrinkToFit="1"/>
    </xf>
    <xf numFmtId="0" fontId="7" fillId="17" borderId="6" xfId="0" applyFont="1" applyFill="1" applyBorder="1" applyAlignment="1">
      <alignment vertical="center" shrinkToFit="1"/>
    </xf>
    <xf numFmtId="0" fontId="2" fillId="17" borderId="18" xfId="0" applyFont="1" applyFill="1" applyBorder="1" applyAlignment="1">
      <alignment horizontal="center" shrinkToFit="1"/>
    </xf>
    <xf numFmtId="0" fontId="10" fillId="17" borderId="6" xfId="0" applyFont="1" applyFill="1" applyBorder="1" applyAlignment="1">
      <alignment horizontal="center" shrinkToFit="1"/>
    </xf>
    <xf numFmtId="0" fontId="7" fillId="17" borderId="6" xfId="0" applyFont="1" applyFill="1" applyBorder="1" applyAlignment="1">
      <alignment horizontal="center"/>
    </xf>
    <xf numFmtId="42" fontId="7" fillId="17" borderId="6" xfId="0" applyNumberFormat="1" applyFont="1" applyFill="1" applyBorder="1" applyAlignment="1">
      <alignment horizontal="center"/>
    </xf>
    <xf numFmtId="0" fontId="7" fillId="17" borderId="6" xfId="0" applyFont="1" applyFill="1" applyBorder="1"/>
    <xf numFmtId="5" fontId="7" fillId="17" borderId="14" xfId="0" applyNumberFormat="1" applyFont="1" applyFill="1" applyBorder="1"/>
    <xf numFmtId="0" fontId="10" fillId="17" borderId="80" xfId="0" applyFont="1" applyFill="1" applyBorder="1" applyAlignment="1">
      <alignment shrinkToFit="1"/>
    </xf>
    <xf numFmtId="0" fontId="2" fillId="0" borderId="0" xfId="0" applyFont="1" applyFill="1"/>
    <xf numFmtId="42" fontId="7" fillId="0" borderId="0" xfId="0" applyNumberFormat="1" applyFont="1" applyAlignment="1">
      <alignment horizontal="center"/>
    </xf>
    <xf numFmtId="42" fontId="2" fillId="0" borderId="0" xfId="0" applyNumberFormat="1" applyFont="1" applyAlignment="1"/>
    <xf numFmtId="0" fontId="33" fillId="20" borderId="6" xfId="0" applyFont="1" applyFill="1" applyBorder="1" applyAlignment="1">
      <alignment vertical="center" shrinkToFit="1"/>
    </xf>
    <xf numFmtId="181" fontId="8" fillId="4" borderId="14" xfId="0" applyNumberFormat="1" applyFont="1" applyFill="1" applyBorder="1" applyAlignment="1"/>
    <xf numFmtId="0" fontId="33" fillId="4" borderId="12" xfId="0" applyFont="1" applyFill="1" applyBorder="1" applyAlignment="1">
      <alignment vertical="center" shrinkToFit="1"/>
    </xf>
    <xf numFmtId="181" fontId="8" fillId="4" borderId="80" xfId="0" applyNumberFormat="1" applyFont="1" applyFill="1" applyBorder="1" applyAlignment="1"/>
    <xf numFmtId="5" fontId="33" fillId="4" borderId="82" xfId="0" applyNumberFormat="1" applyFont="1" applyFill="1" applyBorder="1"/>
    <xf numFmtId="0" fontId="33" fillId="0" borderId="6" xfId="0" applyFont="1" applyBorder="1" applyAlignment="1">
      <alignment vertical="center" shrinkToFit="1"/>
    </xf>
    <xf numFmtId="181" fontId="11" fillId="0" borderId="9" xfId="0" applyNumberFormat="1" applyFont="1" applyBorder="1" applyAlignment="1"/>
    <xf numFmtId="0" fontId="33" fillId="26" borderId="6" xfId="0" applyFont="1" applyFill="1" applyBorder="1" applyAlignment="1">
      <alignment vertical="center" shrinkToFit="1"/>
    </xf>
    <xf numFmtId="181" fontId="8" fillId="0" borderId="80" xfId="0" applyNumberFormat="1" applyFont="1" applyBorder="1" applyAlignment="1"/>
    <xf numFmtId="181" fontId="11" fillId="0" borderId="80" xfId="0" applyNumberFormat="1" applyFont="1" applyBorder="1" applyAlignment="1"/>
    <xf numFmtId="181" fontId="11" fillId="0" borderId="83" xfId="0" applyNumberFormat="1" applyFont="1" applyBorder="1" applyAlignment="1"/>
    <xf numFmtId="181" fontId="11" fillId="0" borderId="93" xfId="0" applyNumberFormat="1" applyFont="1" applyBorder="1" applyAlignment="1"/>
    <xf numFmtId="0" fontId="33" fillId="4" borderId="22" xfId="0" applyFont="1" applyFill="1" applyBorder="1" applyAlignment="1">
      <alignment vertical="center" shrinkToFit="1"/>
    </xf>
    <xf numFmtId="0" fontId="33" fillId="4" borderId="80" xfId="0" applyFont="1" applyFill="1" applyBorder="1" applyAlignment="1">
      <alignment vertical="center" shrinkToFit="1"/>
    </xf>
    <xf numFmtId="181" fontId="12" fillId="0" borderId="80" xfId="0" applyNumberFormat="1" applyFont="1" applyBorder="1" applyAlignment="1"/>
    <xf numFmtId="0" fontId="33" fillId="0" borderId="18" xfId="0" applyFont="1" applyFill="1" applyBorder="1" applyAlignment="1">
      <alignment vertical="center" shrinkToFit="1"/>
    </xf>
    <xf numFmtId="181" fontId="11" fillId="0" borderId="18" xfId="0" applyNumberFormat="1" applyFont="1" applyBorder="1" applyAlignment="1"/>
    <xf numFmtId="181" fontId="11" fillId="0" borderId="80" xfId="0" applyNumberFormat="1" applyFont="1" applyFill="1" applyBorder="1" applyAlignment="1"/>
    <xf numFmtId="5" fontId="33" fillId="0" borderId="82" xfId="0" applyNumberFormat="1" applyFont="1" applyFill="1" applyBorder="1"/>
    <xf numFmtId="0" fontId="8" fillId="0" borderId="80" xfId="0" applyFont="1" applyFill="1" applyBorder="1" applyAlignment="1">
      <alignment horizontal="center" shrinkToFit="1"/>
    </xf>
    <xf numFmtId="181" fontId="11" fillId="0" borderId="6" xfId="0" applyNumberFormat="1" applyFont="1" applyFill="1" applyBorder="1" applyAlignment="1"/>
    <xf numFmtId="0" fontId="33" fillId="4" borderId="0" xfId="0" applyFont="1" applyFill="1" applyBorder="1" applyAlignment="1">
      <alignment vertical="center" shrinkToFit="1"/>
    </xf>
    <xf numFmtId="0" fontId="33" fillId="34" borderId="6" xfId="0" applyFont="1" applyFill="1" applyBorder="1" applyAlignment="1">
      <alignment vertical="center" shrinkToFit="1"/>
    </xf>
    <xf numFmtId="181" fontId="11" fillId="34" borderId="93" xfId="0" applyNumberFormat="1" applyFont="1" applyFill="1" applyBorder="1" applyAlignment="1"/>
    <xf numFmtId="0" fontId="33" fillId="0" borderId="0" xfId="0" applyFont="1" applyBorder="1" applyAlignment="1">
      <alignment vertical="center" shrinkToFit="1"/>
    </xf>
    <xf numFmtId="0" fontId="33" fillId="0" borderId="18" xfId="0" applyFont="1" applyBorder="1" applyAlignment="1">
      <alignment vertical="center" shrinkToFit="1"/>
    </xf>
    <xf numFmtId="181" fontId="11" fillId="0" borderId="23" xfId="0" applyNumberFormat="1" applyFont="1" applyFill="1" applyBorder="1" applyAlignment="1"/>
    <xf numFmtId="0" fontId="33" fillId="0" borderId="6" xfId="0" applyFont="1" applyFill="1" applyBorder="1" applyAlignment="1">
      <alignment vertical="center" shrinkToFit="1"/>
    </xf>
    <xf numFmtId="181" fontId="11" fillId="0" borderId="80" xfId="0" applyNumberFormat="1" applyFont="1" applyFill="1" applyBorder="1" applyAlignment="1">
      <alignment shrinkToFit="1"/>
    </xf>
    <xf numFmtId="181" fontId="11" fillId="0" borderId="14" xfId="0" applyNumberFormat="1" applyFont="1" applyFill="1" applyBorder="1" applyAlignment="1"/>
    <xf numFmtId="0" fontId="11" fillId="0" borderId="80" xfId="0" applyFont="1" applyFill="1" applyBorder="1" applyAlignment="1">
      <alignment horizontal="center"/>
    </xf>
    <xf numFmtId="181" fontId="11" fillId="0" borderId="93" xfId="0" applyNumberFormat="1" applyFont="1" applyFill="1" applyBorder="1" applyAlignment="1"/>
    <xf numFmtId="0" fontId="12" fillId="31" borderId="6" xfId="0" applyFont="1" applyFill="1" applyBorder="1" applyAlignment="1">
      <alignment horizontal="center" shrinkToFit="1"/>
    </xf>
    <xf numFmtId="0" fontId="33" fillId="30" borderId="6" xfId="0" applyFont="1" applyFill="1" applyBorder="1" applyAlignment="1">
      <alignment vertical="center" shrinkToFit="1"/>
    </xf>
    <xf numFmtId="181" fontId="11" fillId="30" borderId="80" xfId="0" applyNumberFormat="1" applyFont="1" applyFill="1" applyBorder="1" applyAlignment="1"/>
    <xf numFmtId="0" fontId="11" fillId="30" borderId="80" xfId="0" applyFont="1" applyFill="1" applyBorder="1" applyAlignment="1">
      <alignment shrinkToFit="1"/>
    </xf>
    <xf numFmtId="0" fontId="11" fillId="30" borderId="80" xfId="0" applyFont="1" applyFill="1" applyBorder="1" applyAlignment="1">
      <alignment horizontal="center"/>
    </xf>
    <xf numFmtId="181" fontId="11" fillId="30" borderId="93" xfId="0" applyNumberFormat="1" applyFont="1" applyFill="1" applyBorder="1" applyAlignment="1"/>
    <xf numFmtId="5" fontId="33" fillId="30" borderId="82" xfId="0" applyNumberFormat="1" applyFont="1" applyFill="1" applyBorder="1"/>
    <xf numFmtId="0" fontId="8" fillId="0" borderId="49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 shrinkToFit="1"/>
    </xf>
    <xf numFmtId="181" fontId="8" fillId="0" borderId="93" xfId="0" applyNumberFormat="1" applyFont="1" applyFill="1" applyBorder="1" applyAlignment="1"/>
    <xf numFmtId="0" fontId="8" fillId="0" borderId="80" xfId="0" applyFont="1" applyFill="1" applyBorder="1"/>
    <xf numFmtId="5" fontId="8" fillId="0" borderId="82" xfId="0" applyNumberFormat="1" applyFont="1" applyFill="1" applyBorder="1"/>
    <xf numFmtId="0" fontId="8" fillId="0" borderId="14" xfId="0" applyFont="1" applyFill="1" applyBorder="1" applyAlignment="1">
      <alignment horizontal="center"/>
    </xf>
    <xf numFmtId="181" fontId="11" fillId="0" borderId="6" xfId="0" applyNumberFormat="1" applyFont="1" applyBorder="1" applyAlignment="1"/>
    <xf numFmtId="42" fontId="11" fillId="0" borderId="6" xfId="0" applyNumberFormat="1" applyFont="1" applyBorder="1" applyAlignment="1"/>
    <xf numFmtId="42" fontId="11" fillId="0" borderId="80" xfId="0" applyNumberFormat="1" applyFont="1" applyBorder="1" applyAlignment="1"/>
    <xf numFmtId="0" fontId="12" fillId="0" borderId="6" xfId="0" applyFont="1" applyBorder="1" applyAlignment="1">
      <alignment horizontal="center" shrinkToFit="1"/>
    </xf>
    <xf numFmtId="42" fontId="11" fillId="0" borderId="0" xfId="0" applyNumberFormat="1" applyFont="1" applyFill="1" applyBorder="1" applyAlignment="1">
      <alignment horizontal="center"/>
    </xf>
    <xf numFmtId="0" fontId="8" fillId="0" borderId="85" xfId="0" applyFont="1" applyBorder="1" applyAlignment="1"/>
    <xf numFmtId="0" fontId="11" fillId="0" borderId="83" xfId="0" applyFont="1" applyFill="1" applyBorder="1" applyAlignment="1">
      <alignment shrinkToFit="1"/>
    </xf>
    <xf numFmtId="0" fontId="11" fillId="0" borderId="9" xfId="0" applyFont="1" applyFill="1" applyBorder="1" applyAlignment="1">
      <alignment vertical="center" shrinkToFit="1"/>
    </xf>
    <xf numFmtId="0" fontId="24" fillId="0" borderId="80" xfId="0" applyFont="1" applyFill="1" applyBorder="1" applyAlignment="1">
      <alignment shrinkToFit="1"/>
    </xf>
    <xf numFmtId="0" fontId="25" fillId="0" borderId="0" xfId="0" applyFont="1" applyFill="1" applyAlignment="1"/>
    <xf numFmtId="0" fontId="11" fillId="0" borderId="80" xfId="0" applyFont="1" applyFill="1" applyBorder="1" applyAlignment="1">
      <alignment vertical="top" wrapText="1" shrinkToFit="1"/>
    </xf>
    <xf numFmtId="0" fontId="11" fillId="0" borderId="80" xfId="0" applyFont="1" applyFill="1" applyBorder="1" applyAlignment="1">
      <alignment horizontal="left" vertical="top" wrapText="1" shrinkToFit="1"/>
    </xf>
    <xf numFmtId="0" fontId="2" fillId="0" borderId="0" xfId="0" applyFont="1"/>
    <xf numFmtId="9" fontId="2" fillId="4" borderId="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shrinkToFit="1"/>
    </xf>
    <xf numFmtId="0" fontId="2" fillId="4" borderId="82" xfId="0" applyFont="1" applyFill="1" applyBorder="1"/>
    <xf numFmtId="0" fontId="2" fillId="16" borderId="82" xfId="0" applyFont="1" applyFill="1" applyBorder="1" applyAlignment="1">
      <alignment horizontal="center"/>
    </xf>
    <xf numFmtId="0" fontId="2" fillId="4" borderId="14" xfId="0" applyFont="1" applyFill="1" applyBorder="1" applyAlignment="1">
      <alignment shrinkToFit="1"/>
    </xf>
    <xf numFmtId="0" fontId="2" fillId="4" borderId="82" xfId="0" applyFont="1" applyFill="1" applyBorder="1" applyAlignment="1">
      <alignment horizontal="center"/>
    </xf>
    <xf numFmtId="0" fontId="2" fillId="4" borderId="82" xfId="0" applyFont="1" applyFill="1" applyBorder="1" applyAlignment="1">
      <alignment horizontal="right"/>
    </xf>
    <xf numFmtId="0" fontId="2" fillId="20" borderId="82" xfId="0" applyFont="1" applyFill="1" applyBorder="1" applyAlignment="1">
      <alignment horizontal="center"/>
    </xf>
    <xf numFmtId="0" fontId="29" fillId="4" borderId="80" xfId="0" applyFont="1" applyFill="1" applyBorder="1" applyAlignment="1">
      <alignment shrinkToFit="1"/>
    </xf>
    <xf numFmtId="178" fontId="2" fillId="21" borderId="6" xfId="0" applyNumberFormat="1" applyFont="1" applyFill="1" applyBorder="1" applyAlignment="1">
      <alignment horizontal="center" shrinkToFit="1"/>
    </xf>
    <xf numFmtId="179" fontId="2" fillId="0" borderId="6" xfId="0" applyNumberFormat="1" applyFont="1" applyBorder="1" applyAlignment="1">
      <alignment horizontal="center" shrinkToFit="1"/>
    </xf>
    <xf numFmtId="0" fontId="2" fillId="0" borderId="6" xfId="0" applyFont="1" applyBorder="1" applyAlignment="1">
      <alignment shrinkToFit="1"/>
    </xf>
    <xf numFmtId="179" fontId="2" fillId="4" borderId="6" xfId="0" applyNumberFormat="1" applyFont="1" applyFill="1" applyBorder="1" applyAlignment="1">
      <alignment horizontal="center" shrinkToFit="1"/>
    </xf>
    <xf numFmtId="179" fontId="7" fillId="0" borderId="6" xfId="0" applyNumberFormat="1" applyFont="1" applyBorder="1" applyAlignment="1">
      <alignment horizontal="center" shrinkToFit="1"/>
    </xf>
    <xf numFmtId="179" fontId="7" fillId="16" borderId="18" xfId="0" applyNumberFormat="1" applyFont="1" applyFill="1" applyBorder="1" applyAlignment="1">
      <alignment horizontal="center" shrinkToFit="1"/>
    </xf>
    <xf numFmtId="178" fontId="2" fillId="20" borderId="18" xfId="0" applyNumberFormat="1" applyFont="1" applyFill="1" applyBorder="1" applyAlignment="1">
      <alignment horizontal="center" shrinkToFit="1"/>
    </xf>
    <xf numFmtId="0" fontId="2" fillId="20" borderId="18" xfId="0" applyFont="1" applyFill="1" applyBorder="1" applyAlignment="1">
      <alignment shrinkToFit="1"/>
    </xf>
    <xf numFmtId="0" fontId="2" fillId="20" borderId="18" xfId="0" applyFont="1" applyFill="1" applyBorder="1" applyAlignment="1">
      <alignment vertical="center" shrinkToFit="1"/>
    </xf>
    <xf numFmtId="0" fontId="2" fillId="0" borderId="18" xfId="0" applyFont="1" applyBorder="1" applyAlignment="1">
      <alignment horizontal="center" shrinkToFit="1"/>
    </xf>
    <xf numFmtId="9" fontId="2" fillId="0" borderId="92" xfId="0" applyNumberFormat="1" applyFont="1" applyBorder="1" applyAlignment="1">
      <alignment horizontal="center"/>
    </xf>
    <xf numFmtId="180" fontId="2" fillId="0" borderId="83" xfId="0" applyNumberFormat="1" applyFont="1" applyBorder="1" applyAlignment="1">
      <alignment shrinkToFit="1"/>
    </xf>
    <xf numFmtId="42" fontId="7" fillId="0" borderId="18" xfId="0" applyNumberFormat="1" applyFont="1" applyBorder="1" applyAlignment="1">
      <alignment horizontal="center"/>
    </xf>
    <xf numFmtId="5" fontId="7" fillId="0" borderId="83" xfId="0" applyNumberFormat="1" applyFont="1" applyBorder="1"/>
    <xf numFmtId="0" fontId="2" fillId="0" borderId="84" xfId="0" applyFont="1" applyBorder="1"/>
    <xf numFmtId="0" fontId="2" fillId="16" borderId="84" xfId="0" applyFont="1" applyFill="1" applyBorder="1" applyAlignment="1">
      <alignment horizontal="center"/>
    </xf>
    <xf numFmtId="0" fontId="7" fillId="4" borderId="83" xfId="0" applyFont="1" applyFill="1" applyBorder="1" applyAlignment="1">
      <alignment shrinkToFit="1"/>
    </xf>
    <xf numFmtId="9" fontId="2" fillId="0" borderId="91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shrinkToFit="1"/>
    </xf>
    <xf numFmtId="5" fontId="7" fillId="0" borderId="80" xfId="0" applyNumberFormat="1" applyFont="1" applyBorder="1"/>
    <xf numFmtId="0" fontId="2" fillId="0" borderId="82" xfId="0" applyFont="1" applyBorder="1"/>
    <xf numFmtId="180" fontId="7" fillId="0" borderId="14" xfId="0" applyNumberFormat="1" applyFont="1" applyBorder="1" applyAlignment="1">
      <alignment shrinkToFit="1"/>
    </xf>
    <xf numFmtId="0" fontId="7" fillId="0" borderId="82" xfId="0" applyFont="1" applyBorder="1" applyAlignment="1">
      <alignment horizontal="center"/>
    </xf>
    <xf numFmtId="0" fontId="10" fillId="16" borderId="80" xfId="0" applyFont="1" applyFill="1" applyBorder="1" applyAlignment="1">
      <alignment shrinkToFit="1"/>
    </xf>
    <xf numFmtId="56" fontId="7" fillId="4" borderId="6" xfId="0" applyNumberFormat="1" applyFont="1" applyFill="1" applyBorder="1" applyAlignment="1">
      <alignment horizontal="center" vertical="center" shrinkToFit="1"/>
    </xf>
    <xf numFmtId="0" fontId="7" fillId="25" borderId="82" xfId="0" applyFont="1" applyFill="1" applyBorder="1" applyAlignment="1">
      <alignment horizontal="center"/>
    </xf>
    <xf numFmtId="0" fontId="5" fillId="25" borderId="82" xfId="0" applyFont="1" applyFill="1" applyBorder="1" applyAlignment="1">
      <alignment horizontal="left"/>
    </xf>
    <xf numFmtId="0" fontId="2" fillId="0" borderId="82" xfId="0" applyFont="1" applyFill="1" applyBorder="1"/>
    <xf numFmtId="0" fontId="7" fillId="16" borderId="82" xfId="0" applyFont="1" applyFill="1" applyBorder="1" applyAlignment="1">
      <alignment horizontal="center"/>
    </xf>
    <xf numFmtId="0" fontId="5" fillId="16" borderId="82" xfId="0" applyFont="1" applyFill="1" applyBorder="1" applyAlignment="1">
      <alignment horizontal="left"/>
    </xf>
    <xf numFmtId="9" fontId="2" fillId="0" borderId="91" xfId="0" applyNumberFormat="1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 shrinkToFit="1"/>
    </xf>
    <xf numFmtId="0" fontId="7" fillId="0" borderId="82" xfId="0" applyFont="1" applyFill="1" applyBorder="1" applyAlignment="1">
      <alignment horizontal="center"/>
    </xf>
    <xf numFmtId="0" fontId="2" fillId="0" borderId="82" xfId="0" applyFont="1" applyFill="1" applyBorder="1" applyAlignment="1"/>
    <xf numFmtId="0" fontId="2" fillId="16" borderId="0" xfId="0" applyFont="1" applyFill="1" applyAlignment="1"/>
    <xf numFmtId="0" fontId="7" fillId="16" borderId="6" xfId="0" applyFont="1" applyFill="1" applyBorder="1" applyAlignment="1">
      <alignment horizontal="center" shrinkToFit="1"/>
    </xf>
    <xf numFmtId="0" fontId="7" fillId="16" borderId="6" xfId="0" applyFont="1" applyFill="1" applyBorder="1" applyAlignment="1">
      <alignment horizontal="center"/>
    </xf>
    <xf numFmtId="9" fontId="2" fillId="16" borderId="91" xfId="0" applyNumberFormat="1" applyFont="1" applyFill="1" applyBorder="1" applyAlignment="1">
      <alignment horizontal="center"/>
    </xf>
    <xf numFmtId="180" fontId="7" fillId="16" borderId="14" xfId="0" applyNumberFormat="1" applyFont="1" applyFill="1" applyBorder="1" applyAlignment="1">
      <alignment shrinkToFit="1"/>
    </xf>
    <xf numFmtId="42" fontId="7" fillId="16" borderId="6" xfId="0" applyNumberFormat="1" applyFont="1" applyFill="1" applyBorder="1" applyAlignment="1">
      <alignment horizontal="center"/>
    </xf>
    <xf numFmtId="5" fontId="7" fillId="16" borderId="80" xfId="0" applyNumberFormat="1" applyFont="1" applyFill="1" applyBorder="1"/>
    <xf numFmtId="0" fontId="2" fillId="16" borderId="82" xfId="0" applyFont="1" applyFill="1" applyBorder="1"/>
    <xf numFmtId="0" fontId="7" fillId="16" borderId="14" xfId="0" applyFont="1" applyFill="1" applyBorder="1" applyAlignment="1">
      <alignment horizontal="center"/>
    </xf>
    <xf numFmtId="0" fontId="7" fillId="16" borderId="80" xfId="0" applyFont="1" applyFill="1" applyBorder="1" applyAlignment="1">
      <alignment shrinkToFit="1"/>
    </xf>
    <xf numFmtId="0" fontId="2" fillId="16" borderId="0" xfId="0" applyFont="1" applyFill="1" applyBorder="1" applyAlignment="1"/>
    <xf numFmtId="178" fontId="7" fillId="0" borderId="18" xfId="0" applyNumberFormat="1" applyFont="1" applyBorder="1" applyAlignment="1">
      <alignment horizontal="center" shrinkToFit="1"/>
    </xf>
    <xf numFmtId="178" fontId="7" fillId="16" borderId="18" xfId="0" applyNumberFormat="1" applyFont="1" applyFill="1" applyBorder="1" applyAlignment="1">
      <alignment horizontal="center" shrinkToFit="1"/>
    </xf>
    <xf numFmtId="0" fontId="2" fillId="0" borderId="84" xfId="0" applyFont="1" applyFill="1" applyBorder="1" applyAlignment="1"/>
    <xf numFmtId="0" fontId="7" fillId="0" borderId="83" xfId="0" applyFont="1" applyBorder="1" applyAlignment="1">
      <alignment shrinkToFit="1"/>
    </xf>
    <xf numFmtId="0" fontId="2" fillId="0" borderId="0" xfId="0" applyFont="1" applyFill="1" applyBorder="1" applyAlignment="1"/>
    <xf numFmtId="180" fontId="2" fillId="16" borderId="14" xfId="0" applyNumberFormat="1" applyFont="1" applyFill="1" applyBorder="1" applyAlignment="1">
      <alignment shrinkToFit="1"/>
    </xf>
    <xf numFmtId="0" fontId="7" fillId="16" borderId="80" xfId="0" applyFont="1" applyFill="1" applyBorder="1" applyAlignment="1">
      <alignment horizontal="center" shrinkToFit="1"/>
    </xf>
    <xf numFmtId="180" fontId="7" fillId="16" borderId="6" xfId="0" applyNumberFormat="1" applyFont="1" applyFill="1" applyBorder="1" applyAlignment="1">
      <alignment shrinkToFit="1"/>
    </xf>
    <xf numFmtId="178" fontId="7" fillId="38" borderId="6" xfId="0" applyNumberFormat="1" applyFont="1" applyFill="1" applyBorder="1" applyAlignment="1">
      <alignment horizontal="center" shrinkToFit="1"/>
    </xf>
    <xf numFmtId="0" fontId="7" fillId="38" borderId="6" xfId="0" applyFont="1" applyFill="1" applyBorder="1" applyAlignment="1">
      <alignment horizontal="center" shrinkToFit="1"/>
    </xf>
    <xf numFmtId="0" fontId="7" fillId="38" borderId="6" xfId="0" applyFont="1" applyFill="1" applyBorder="1" applyAlignment="1">
      <alignment horizontal="center"/>
    </xf>
    <xf numFmtId="9" fontId="2" fillId="38" borderId="91" xfId="0" applyNumberFormat="1" applyFont="1" applyFill="1" applyBorder="1" applyAlignment="1">
      <alignment horizontal="center"/>
    </xf>
    <xf numFmtId="180" fontId="7" fillId="38" borderId="6" xfId="0" applyNumberFormat="1" applyFont="1" applyFill="1" applyBorder="1" applyAlignment="1">
      <alignment shrinkToFit="1"/>
    </xf>
    <xf numFmtId="42" fontId="7" fillId="38" borderId="6" xfId="0" applyNumberFormat="1" applyFont="1" applyFill="1" applyBorder="1" applyAlignment="1">
      <alignment horizontal="center"/>
    </xf>
    <xf numFmtId="5" fontId="7" fillId="38" borderId="80" xfId="0" applyNumberFormat="1" applyFont="1" applyFill="1" applyBorder="1"/>
    <xf numFmtId="0" fontId="2" fillId="38" borderId="82" xfId="0" applyFont="1" applyFill="1" applyBorder="1"/>
    <xf numFmtId="0" fontId="7" fillId="38" borderId="14" xfId="0" applyFont="1" applyFill="1" applyBorder="1" applyAlignment="1">
      <alignment horizontal="center"/>
    </xf>
    <xf numFmtId="0" fontId="7" fillId="38" borderId="80" xfId="0" applyFont="1" applyFill="1" applyBorder="1" applyAlignment="1">
      <alignment shrinkToFit="1"/>
    </xf>
    <xf numFmtId="180" fontId="7" fillId="0" borderId="6" xfId="0" applyNumberFormat="1" applyFont="1" applyFill="1" applyBorder="1" applyAlignment="1">
      <alignment shrinkToFit="1"/>
    </xf>
    <xf numFmtId="178" fontId="7" fillId="0" borderId="80" xfId="0" applyNumberFormat="1" applyFont="1" applyBorder="1" applyAlignment="1">
      <alignment horizontal="center" shrinkToFit="1"/>
    </xf>
    <xf numFmtId="0" fontId="7" fillId="0" borderId="80" xfId="0" applyFont="1" applyFill="1" applyBorder="1" applyAlignment="1">
      <alignment horizontal="center"/>
    </xf>
    <xf numFmtId="9" fontId="2" fillId="16" borderId="80" xfId="0" applyNumberFormat="1" applyFont="1" applyFill="1" applyBorder="1" applyAlignment="1">
      <alignment horizontal="center"/>
    </xf>
    <xf numFmtId="180" fontId="7" fillId="0" borderId="80" xfId="0" applyNumberFormat="1" applyFont="1" applyFill="1" applyBorder="1" applyAlignment="1">
      <alignment shrinkToFit="1"/>
    </xf>
    <xf numFmtId="0" fontId="2" fillId="14" borderId="80" xfId="0" applyFont="1" applyFill="1" applyBorder="1" applyAlignment="1">
      <alignment horizontal="center"/>
    </xf>
    <xf numFmtId="180" fontId="7" fillId="0" borderId="9" xfId="0" applyNumberFormat="1" applyFont="1" applyFill="1" applyBorder="1" applyAlignment="1">
      <alignment shrinkToFit="1"/>
    </xf>
    <xf numFmtId="0" fontId="7" fillId="0" borderId="93" xfId="0" applyFont="1" applyBorder="1" applyAlignment="1">
      <alignment shrinkToFit="1"/>
    </xf>
    <xf numFmtId="178" fontId="7" fillId="0" borderId="9" xfId="0" applyNumberFormat="1" applyFont="1" applyBorder="1" applyAlignment="1">
      <alignment horizontal="center" shrinkToFit="1"/>
    </xf>
    <xf numFmtId="9" fontId="2" fillId="16" borderId="97" xfId="0" applyNumberFormat="1" applyFont="1" applyFill="1" applyBorder="1" applyAlignment="1">
      <alignment horizontal="center"/>
    </xf>
    <xf numFmtId="0" fontId="7" fillId="30" borderId="80" xfId="0" applyFont="1" applyFill="1" applyBorder="1" applyAlignment="1">
      <alignment horizontal="center" shrinkToFit="1"/>
    </xf>
    <xf numFmtId="0" fontId="7" fillId="30" borderId="80" xfId="0" applyFont="1" applyFill="1" applyBorder="1" applyAlignment="1">
      <alignment horizontal="center"/>
    </xf>
    <xf numFmtId="9" fontId="2" fillId="30" borderId="80" xfId="0" applyNumberFormat="1" applyFont="1" applyFill="1" applyBorder="1" applyAlignment="1">
      <alignment horizontal="center"/>
    </xf>
    <xf numFmtId="180" fontId="7" fillId="30" borderId="80" xfId="0" applyNumberFormat="1" applyFont="1" applyFill="1" applyBorder="1" applyAlignment="1">
      <alignment shrinkToFit="1"/>
    </xf>
    <xf numFmtId="5" fontId="7" fillId="30" borderId="80" xfId="0" applyNumberFormat="1" applyFont="1" applyFill="1" applyBorder="1"/>
    <xf numFmtId="0" fontId="2" fillId="30" borderId="82" xfId="0" applyFont="1" applyFill="1" applyBorder="1"/>
    <xf numFmtId="0" fontId="2" fillId="0" borderId="80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2" xfId="0" applyFont="1" applyBorder="1" applyAlignment="1">
      <alignment shrinkToFit="1"/>
    </xf>
    <xf numFmtId="0" fontId="2" fillId="0" borderId="0" xfId="0" applyFont="1" applyFill="1" applyAlignment="1"/>
    <xf numFmtId="9" fontId="2" fillId="0" borderId="80" xfId="0" applyNumberFormat="1" applyFont="1" applyFill="1" applyBorder="1" applyAlignment="1">
      <alignment horizontal="center"/>
    </xf>
    <xf numFmtId="0" fontId="2" fillId="0" borderId="80" xfId="0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32" fillId="14" borderId="80" xfId="0" applyFont="1" applyFill="1" applyBorder="1" applyAlignment="1">
      <alignment horizontal="center"/>
    </xf>
    <xf numFmtId="0" fontId="7" fillId="16" borderId="80" xfId="0" applyFont="1" applyFill="1" applyBorder="1" applyAlignment="1">
      <alignment horizontal="center"/>
    </xf>
    <xf numFmtId="42" fontId="2" fillId="0" borderId="80" xfId="0" applyNumberFormat="1" applyFont="1" applyBorder="1" applyAlignment="1">
      <alignment shrinkToFit="1"/>
    </xf>
    <xf numFmtId="5" fontId="2" fillId="0" borderId="82" xfId="0" applyNumberFormat="1" applyFont="1" applyBorder="1" applyAlignment="1">
      <alignment shrinkToFit="1"/>
    </xf>
    <xf numFmtId="0" fontId="7" fillId="0" borderId="98" xfId="0" applyFont="1" applyFill="1" applyBorder="1" applyAlignment="1">
      <alignment horizontal="center" shrinkToFit="1"/>
    </xf>
    <xf numFmtId="0" fontId="7" fillId="0" borderId="82" xfId="0" applyFont="1" applyFill="1" applyBorder="1" applyAlignment="1">
      <alignment shrinkToFit="1"/>
    </xf>
    <xf numFmtId="0" fontId="2" fillId="16" borderId="80" xfId="0" applyFont="1" applyFill="1" applyBorder="1"/>
    <xf numFmtId="0" fontId="7" fillId="25" borderId="80" xfId="0" applyFont="1" applyFill="1" applyBorder="1" applyAlignment="1">
      <alignment horizontal="center"/>
    </xf>
    <xf numFmtId="0" fontId="5" fillId="25" borderId="80" xfId="0" applyFont="1" applyFill="1" applyBorder="1" applyAlignment="1">
      <alignment horizontal="left"/>
    </xf>
    <xf numFmtId="178" fontId="2" fillId="0" borderId="80" xfId="0" applyNumberFormat="1" applyFont="1" applyBorder="1" applyAlignment="1">
      <alignment horizontal="center" shrinkToFit="1"/>
    </xf>
    <xf numFmtId="0" fontId="7" fillId="0" borderId="98" xfId="0" applyFont="1" applyBorder="1" applyAlignment="1">
      <alignment horizontal="center" shrinkToFit="1"/>
    </xf>
    <xf numFmtId="0" fontId="7" fillId="0" borderId="80" xfId="0" applyFont="1" applyBorder="1" applyAlignment="1">
      <alignment horizontal="center"/>
    </xf>
    <xf numFmtId="9" fontId="7" fillId="0" borderId="80" xfId="0" applyNumberFormat="1" applyFont="1" applyBorder="1" applyAlignment="1">
      <alignment horizontal="center"/>
    </xf>
    <xf numFmtId="180" fontId="7" fillId="0" borderId="80" xfId="0" applyNumberFormat="1" applyFont="1" applyBorder="1" applyAlignment="1">
      <alignment shrinkToFit="1"/>
    </xf>
    <xf numFmtId="9" fontId="7" fillId="0" borderId="6" xfId="0" applyNumberFormat="1" applyFont="1" applyFill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81" xfId="0" applyFont="1" applyFill="1" applyBorder="1" applyAlignment="1">
      <alignment shrinkToFit="1"/>
    </xf>
    <xf numFmtId="0" fontId="2" fillId="0" borderId="98" xfId="0" applyFont="1" applyFill="1" applyBorder="1" applyAlignment="1">
      <alignment horizontal="center" shrinkToFit="1"/>
    </xf>
    <xf numFmtId="0" fontId="7" fillId="0" borderId="79" xfId="0" applyFont="1" applyFill="1" applyBorder="1" applyAlignment="1">
      <alignment horizontal="center" shrinkToFit="1"/>
    </xf>
    <xf numFmtId="9" fontId="7" fillId="0" borderId="9" xfId="0" applyNumberFormat="1" applyFont="1" applyFill="1" applyBorder="1" applyAlignment="1">
      <alignment horizontal="center"/>
    </xf>
    <xf numFmtId="0" fontId="7" fillId="14" borderId="93" xfId="0" applyFont="1" applyFill="1" applyBorder="1" applyAlignment="1">
      <alignment shrinkToFit="1"/>
    </xf>
    <xf numFmtId="0" fontId="2" fillId="0" borderId="93" xfId="0" applyFont="1" applyBorder="1" applyAlignment="1"/>
    <xf numFmtId="0" fontId="2" fillId="0" borderId="83" xfId="0" applyFont="1" applyBorder="1" applyAlignment="1">
      <alignment vertical="center" shrinkToFit="1"/>
    </xf>
    <xf numFmtId="9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shrinkToFit="1"/>
    </xf>
    <xf numFmtId="5" fontId="2" fillId="0" borderId="0" xfId="0" applyNumberFormat="1" applyFont="1" applyAlignment="1"/>
    <xf numFmtId="9" fontId="2" fillId="0" borderId="0" xfId="0" applyNumberFormat="1" applyFont="1" applyAlignment="1"/>
    <xf numFmtId="180" fontId="2" fillId="0" borderId="0" xfId="0" applyNumberFormat="1" applyFont="1" applyAlignment="1">
      <alignment shrinkToFit="1"/>
    </xf>
    <xf numFmtId="0" fontId="2" fillId="0" borderId="0" xfId="0" applyFont="1" applyAlignment="1">
      <alignment horizontal="left" shrinkToFit="1"/>
    </xf>
    <xf numFmtId="178" fontId="7" fillId="0" borderId="7" xfId="0" applyNumberFormat="1" applyFont="1" applyBorder="1" applyAlignment="1">
      <alignment horizontal="center" shrinkToFit="1"/>
    </xf>
    <xf numFmtId="178" fontId="7" fillId="0" borderId="8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left" shrinkToFit="1"/>
    </xf>
    <xf numFmtId="0" fontId="2" fillId="0" borderId="12" xfId="0" applyFont="1" applyBorder="1" applyAlignment="1">
      <alignment horizontal="left" shrinkToFit="1"/>
    </xf>
    <xf numFmtId="0" fontId="2" fillId="0" borderId="13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178" fontId="7" fillId="0" borderId="11" xfId="0" applyNumberFormat="1" applyFont="1" applyBorder="1" applyAlignment="1">
      <alignment horizontal="center" shrinkToFit="1"/>
    </xf>
    <xf numFmtId="178" fontId="7" fillId="0" borderId="12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left" shrinkToFit="1"/>
    </xf>
    <xf numFmtId="0" fontId="7" fillId="0" borderId="12" xfId="0" applyFont="1" applyBorder="1" applyAlignment="1">
      <alignment horizontal="left" shrinkToFit="1"/>
    </xf>
    <xf numFmtId="0" fontId="7" fillId="0" borderId="1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8" fontId="7" fillId="0" borderId="19" xfId="0" applyNumberFormat="1" applyFont="1" applyBorder="1" applyAlignment="1">
      <alignment horizontal="center" shrinkToFit="1"/>
    </xf>
    <xf numFmtId="178" fontId="7" fillId="0" borderId="0" xfId="0" applyNumberFormat="1" applyFont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21" xfId="0" applyFont="1" applyBorder="1" applyAlignment="1">
      <alignment horizontal="left" shrinkToFit="1"/>
    </xf>
    <xf numFmtId="0" fontId="7" fillId="0" borderId="22" xfId="0" applyFont="1" applyBorder="1" applyAlignment="1">
      <alignment horizontal="left" shrinkToFit="1"/>
    </xf>
    <xf numFmtId="0" fontId="7" fillId="0" borderId="23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0" fontId="7" fillId="0" borderId="25" xfId="0" applyFont="1" applyBorder="1" applyAlignment="1">
      <alignment horizontal="center" shrinkToFit="1"/>
    </xf>
    <xf numFmtId="178" fontId="7" fillId="0" borderId="26" xfId="0" applyNumberFormat="1" applyFont="1" applyBorder="1" applyAlignment="1">
      <alignment horizontal="center" shrinkToFit="1"/>
    </xf>
    <xf numFmtId="178" fontId="7" fillId="0" borderId="27" xfId="0" applyNumberFormat="1" applyFont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7" fillId="0" borderId="29" xfId="0" applyFont="1" applyBorder="1" applyAlignment="1">
      <alignment horizontal="left" shrinkToFit="1"/>
    </xf>
    <xf numFmtId="0" fontId="7" fillId="0" borderId="30" xfId="0" applyFont="1" applyBorder="1" applyAlignment="1">
      <alignment horizontal="left" shrinkToFit="1"/>
    </xf>
    <xf numFmtId="0" fontId="7" fillId="0" borderId="31" xfId="0" applyFont="1" applyBorder="1" applyAlignment="1">
      <alignment horizontal="center" shrinkToFit="1"/>
    </xf>
    <xf numFmtId="0" fontId="7" fillId="0" borderId="32" xfId="0" applyFont="1" applyBorder="1" applyAlignment="1">
      <alignment horizontal="center" shrinkToFit="1"/>
    </xf>
    <xf numFmtId="0" fontId="7" fillId="0" borderId="33" xfId="0" applyFont="1" applyBorder="1" applyAlignment="1">
      <alignment horizontal="center" shrinkToFit="1"/>
    </xf>
    <xf numFmtId="178" fontId="7" fillId="0" borderId="34" xfId="0" applyNumberFormat="1" applyFont="1" applyBorder="1" applyAlignment="1">
      <alignment horizontal="center" shrinkToFit="1"/>
    </xf>
    <xf numFmtId="178" fontId="7" fillId="0" borderId="35" xfId="0" applyNumberFormat="1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7" fillId="0" borderId="37" xfId="0" applyFont="1" applyBorder="1" applyAlignment="1">
      <alignment horizontal="left" shrinkToFit="1"/>
    </xf>
    <xf numFmtId="0" fontId="7" fillId="0" borderId="38" xfId="0" applyFont="1" applyBorder="1" applyAlignment="1">
      <alignment horizontal="left" shrinkToFit="1"/>
    </xf>
    <xf numFmtId="0" fontId="7" fillId="0" borderId="39" xfId="0" applyFont="1" applyBorder="1" applyAlignment="1">
      <alignment horizontal="center" shrinkToFit="1"/>
    </xf>
    <xf numFmtId="0" fontId="7" fillId="0" borderId="40" xfId="0" applyFont="1" applyBorder="1" applyAlignment="1">
      <alignment horizontal="center" shrinkToFit="1"/>
    </xf>
    <xf numFmtId="0" fontId="7" fillId="0" borderId="41" xfId="0" applyFont="1" applyBorder="1" applyAlignment="1">
      <alignment horizontal="center" shrinkToFit="1"/>
    </xf>
    <xf numFmtId="178" fontId="7" fillId="0" borderId="42" xfId="0" applyNumberFormat="1" applyFont="1" applyBorder="1" applyAlignment="1">
      <alignment horizontal="center" shrinkToFit="1"/>
    </xf>
    <xf numFmtId="178" fontId="7" fillId="0" borderId="43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3" xfId="0" applyFont="1" applyBorder="1" applyAlignment="1">
      <alignment horizontal="left" shrinkToFit="1"/>
    </xf>
    <xf numFmtId="0" fontId="7" fillId="0" borderId="44" xfId="0" applyFont="1" applyBorder="1" applyAlignment="1">
      <alignment horizontal="left" shrinkToFit="1"/>
    </xf>
    <xf numFmtId="0" fontId="7" fillId="0" borderId="45" xfId="0" applyFont="1" applyBorder="1" applyAlignment="1">
      <alignment horizontal="center" shrinkToFit="1"/>
    </xf>
    <xf numFmtId="0" fontId="7" fillId="0" borderId="46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178" fontId="7" fillId="0" borderId="48" xfId="0" applyNumberFormat="1" applyFont="1" applyBorder="1" applyAlignment="1">
      <alignment horizontal="center" shrinkToFit="1"/>
    </xf>
    <xf numFmtId="178" fontId="7" fillId="0" borderId="49" xfId="0" applyNumberFormat="1" applyFont="1" applyBorder="1" applyAlignment="1">
      <alignment horizontal="center" shrinkToFit="1"/>
    </xf>
    <xf numFmtId="0" fontId="7" fillId="0" borderId="50" xfId="0" applyFont="1" applyBorder="1" applyAlignment="1">
      <alignment horizontal="center" shrinkToFit="1"/>
    </xf>
    <xf numFmtId="0" fontId="7" fillId="0" borderId="48" xfId="0" applyFont="1" applyBorder="1" applyAlignment="1">
      <alignment horizontal="left" shrinkToFit="1"/>
    </xf>
    <xf numFmtId="0" fontId="7" fillId="0" borderId="49" xfId="0" applyFont="1" applyBorder="1" applyAlignment="1">
      <alignment horizontal="left" shrinkToFit="1"/>
    </xf>
    <xf numFmtId="0" fontId="7" fillId="0" borderId="51" xfId="0" applyFont="1" applyBorder="1" applyAlignment="1">
      <alignment horizontal="center" shrinkToFit="1"/>
    </xf>
    <xf numFmtId="0" fontId="7" fillId="0" borderId="47" xfId="0" applyFont="1" applyBorder="1" applyAlignment="1">
      <alignment horizontal="center" shrinkToFit="1"/>
    </xf>
    <xf numFmtId="0" fontId="7" fillId="0" borderId="6" xfId="0" applyFont="1" applyBorder="1" applyAlignment="1">
      <alignment horizontal="left" shrinkToFit="1"/>
    </xf>
    <xf numFmtId="0" fontId="2" fillId="4" borderId="0" xfId="0" applyFont="1" applyFill="1" applyAlignment="1">
      <alignment shrinkToFit="1"/>
    </xf>
    <xf numFmtId="0" fontId="2" fillId="4" borderId="52" xfId="0" applyFont="1" applyFill="1" applyBorder="1" applyAlignment="1">
      <alignment horizontal="left" shrinkToFit="1"/>
    </xf>
    <xf numFmtId="0" fontId="2" fillId="4" borderId="0" xfId="0" applyFont="1" applyFill="1" applyAlignment="1">
      <alignment horizontal="left" shrinkToFit="1"/>
    </xf>
    <xf numFmtId="0" fontId="7" fillId="0" borderId="8" xfId="0" applyFont="1" applyBorder="1" applyAlignment="1">
      <alignment horizontal="center" shrinkToFit="1"/>
    </xf>
    <xf numFmtId="178" fontId="7" fillId="0" borderId="52" xfId="0" applyNumberFormat="1" applyFont="1" applyBorder="1" applyAlignment="1">
      <alignment horizontal="center" shrinkToFit="1"/>
    </xf>
    <xf numFmtId="178" fontId="7" fillId="0" borderId="53" xfId="0" applyNumberFormat="1" applyFont="1" applyBorder="1" applyAlignment="1">
      <alignment horizontal="center" shrinkToFit="1"/>
    </xf>
    <xf numFmtId="178" fontId="7" fillId="0" borderId="54" xfId="0" applyNumberFormat="1" applyFont="1" applyBorder="1" applyAlignment="1">
      <alignment horizontal="center" shrinkToFit="1"/>
    </xf>
    <xf numFmtId="0" fontId="7" fillId="0" borderId="55" xfId="0" applyFont="1" applyBorder="1" applyAlignment="1">
      <alignment horizontal="center" shrinkToFit="1"/>
    </xf>
    <xf numFmtId="0" fontId="7" fillId="0" borderId="56" xfId="0" applyFont="1" applyBorder="1" applyAlignment="1">
      <alignment horizontal="left" shrinkToFit="1"/>
    </xf>
    <xf numFmtId="0" fontId="7" fillId="0" borderId="57" xfId="0" applyFont="1" applyBorder="1" applyAlignment="1">
      <alignment horizontal="left" shrinkToFit="1"/>
    </xf>
    <xf numFmtId="0" fontId="7" fillId="0" borderId="58" xfId="0" applyFont="1" applyBorder="1" applyAlignment="1">
      <alignment horizontal="center" shrinkToFit="1"/>
    </xf>
    <xf numFmtId="0" fontId="7" fillId="0" borderId="59" xfId="0" applyFont="1" applyBorder="1" applyAlignment="1">
      <alignment horizontal="center" shrinkToFit="1"/>
    </xf>
    <xf numFmtId="0" fontId="7" fillId="0" borderId="60" xfId="0" applyFont="1" applyBorder="1" applyAlignment="1">
      <alignment horizontal="center" shrinkToFit="1"/>
    </xf>
    <xf numFmtId="0" fontId="7" fillId="9" borderId="35" xfId="0" applyFont="1" applyFill="1" applyBorder="1" applyAlignment="1">
      <alignment horizontal="center"/>
    </xf>
    <xf numFmtId="42" fontId="7" fillId="9" borderId="80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178" fontId="7" fillId="0" borderId="61" xfId="0" applyNumberFormat="1" applyFont="1" applyBorder="1" applyAlignment="1">
      <alignment horizontal="center" shrinkToFit="1"/>
    </xf>
    <xf numFmtId="178" fontId="7" fillId="0" borderId="62" xfId="0" applyNumberFormat="1" applyFont="1" applyBorder="1" applyAlignment="1">
      <alignment horizontal="center" shrinkToFit="1"/>
    </xf>
    <xf numFmtId="0" fontId="7" fillId="0" borderId="63" xfId="0" applyFont="1" applyBorder="1" applyAlignment="1">
      <alignment horizontal="center" shrinkToFit="1"/>
    </xf>
    <xf numFmtId="0" fontId="7" fillId="0" borderId="64" xfId="0" applyFont="1" applyBorder="1" applyAlignment="1">
      <alignment horizontal="left" shrinkToFit="1"/>
    </xf>
    <xf numFmtId="0" fontId="7" fillId="0" borderId="14" xfId="0" applyFont="1" applyBorder="1" applyAlignment="1">
      <alignment horizontal="left" shrinkToFit="1"/>
    </xf>
    <xf numFmtId="0" fontId="7" fillId="0" borderId="52" xfId="0" applyFont="1" applyBorder="1" applyAlignment="1">
      <alignment horizontal="center" shrinkToFit="1"/>
    </xf>
    <xf numFmtId="178" fontId="7" fillId="0" borderId="66" xfId="0" applyNumberFormat="1" applyFont="1" applyBorder="1" applyAlignment="1">
      <alignment horizontal="center" shrinkToFit="1"/>
    </xf>
    <xf numFmtId="0" fontId="10" fillId="0" borderId="52" xfId="0" applyFont="1" applyBorder="1" applyAlignment="1">
      <alignment horizontal="center" shrinkToFit="1"/>
    </xf>
    <xf numFmtId="0" fontId="7" fillId="0" borderId="48" xfId="0" applyFont="1" applyBorder="1" applyAlignment="1">
      <alignment horizontal="center" shrinkToFit="1"/>
    </xf>
    <xf numFmtId="178" fontId="7" fillId="0" borderId="23" xfId="0" applyNumberFormat="1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7" fillId="9" borderId="80" xfId="0" applyFont="1" applyFill="1" applyBorder="1" applyAlignment="1">
      <alignment horizontal="center"/>
    </xf>
    <xf numFmtId="0" fontId="7" fillId="9" borderId="62" xfId="0" applyFont="1" applyFill="1" applyBorder="1" applyAlignment="1">
      <alignment horizontal="center"/>
    </xf>
    <xf numFmtId="178" fontId="7" fillId="0" borderId="58" xfId="0" applyNumberFormat="1" applyFont="1" applyBorder="1" applyAlignment="1">
      <alignment horizontal="center" shrinkToFit="1"/>
    </xf>
    <xf numFmtId="0" fontId="7" fillId="0" borderId="56" xfId="0" applyFont="1" applyBorder="1" applyAlignment="1">
      <alignment horizontal="center" shrinkToFit="1"/>
    </xf>
    <xf numFmtId="178" fontId="7" fillId="0" borderId="31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left" shrinkToFit="1"/>
    </xf>
    <xf numFmtId="178" fontId="7" fillId="0" borderId="39" xfId="0" applyNumberFormat="1" applyFont="1" applyBorder="1" applyAlignment="1">
      <alignment horizontal="center" shrinkToFit="1"/>
    </xf>
    <xf numFmtId="0" fontId="7" fillId="0" borderId="39" xfId="0" applyFont="1" applyBorder="1" applyAlignment="1">
      <alignment horizontal="left" shrinkToFit="1"/>
    </xf>
    <xf numFmtId="178" fontId="10" fillId="0" borderId="62" xfId="0" applyNumberFormat="1" applyFont="1" applyBorder="1" applyAlignment="1">
      <alignment horizontal="center" shrinkToFit="1"/>
    </xf>
    <xf numFmtId="0" fontId="7" fillId="0" borderId="18" xfId="0" applyFont="1" applyBorder="1" applyAlignment="1">
      <alignment horizontal="left" shrinkToFit="1"/>
    </xf>
    <xf numFmtId="178" fontId="7" fillId="0" borderId="13" xfId="0" applyNumberFormat="1" applyFont="1" applyBorder="1" applyAlignment="1">
      <alignment horizontal="center" shrinkToFit="1"/>
    </xf>
    <xf numFmtId="0" fontId="7" fillId="0" borderId="23" xfId="0" applyFont="1" applyBorder="1" applyAlignment="1">
      <alignment horizontal="left" shrinkToFit="1"/>
    </xf>
    <xf numFmtId="178" fontId="7" fillId="0" borderId="67" xfId="0" applyNumberFormat="1" applyFont="1" applyBorder="1" applyAlignment="1">
      <alignment horizontal="center" shrinkToFit="1"/>
    </xf>
    <xf numFmtId="178" fontId="7" fillId="0" borderId="68" xfId="0" applyNumberFormat="1" applyFont="1" applyBorder="1" applyAlignment="1">
      <alignment horizontal="center" shrinkToFit="1"/>
    </xf>
    <xf numFmtId="0" fontId="7" fillId="0" borderId="69" xfId="0" applyFont="1" applyBorder="1" applyAlignment="1">
      <alignment horizontal="center" shrinkToFit="1"/>
    </xf>
    <xf numFmtId="0" fontId="7" fillId="0" borderId="70" xfId="0" applyFont="1" applyBorder="1" applyAlignment="1">
      <alignment horizontal="left" shrinkToFit="1"/>
    </xf>
    <xf numFmtId="0" fontId="7" fillId="0" borderId="67" xfId="0" applyFont="1" applyBorder="1" applyAlignment="1">
      <alignment horizontal="left" shrinkToFit="1"/>
    </xf>
    <xf numFmtId="0" fontId="7" fillId="0" borderId="68" xfId="0" applyFont="1" applyBorder="1" applyAlignment="1">
      <alignment horizontal="center" shrinkToFit="1"/>
    </xf>
    <xf numFmtId="178" fontId="7" fillId="0" borderId="21" xfId="0" applyNumberFormat="1" applyFont="1" applyBorder="1" applyAlignment="1">
      <alignment horizontal="center" shrinkToFit="1"/>
    </xf>
    <xf numFmtId="178" fontId="7" fillId="0" borderId="22" xfId="0" applyNumberFormat="1" applyFont="1" applyBorder="1" applyAlignment="1">
      <alignment horizontal="center" shrinkToFit="1"/>
    </xf>
    <xf numFmtId="178" fontId="7" fillId="0" borderId="3" xfId="0" applyNumberFormat="1" applyFont="1" applyBorder="1" applyAlignment="1">
      <alignment horizontal="center" shrinkToFit="1"/>
    </xf>
    <xf numFmtId="0" fontId="7" fillId="0" borderId="44" xfId="0" applyFont="1" applyBorder="1" applyAlignment="1">
      <alignment horizontal="center" shrinkToFit="1"/>
    </xf>
    <xf numFmtId="0" fontId="7" fillId="0" borderId="45" xfId="0" applyFont="1" applyBorder="1" applyAlignment="1">
      <alignment horizontal="left" shrinkToFit="1"/>
    </xf>
    <xf numFmtId="178" fontId="10" fillId="0" borderId="8" xfId="0" applyNumberFormat="1" applyFont="1" applyBorder="1" applyAlignment="1">
      <alignment horizontal="center" shrinkToFit="1"/>
    </xf>
    <xf numFmtId="0" fontId="7" fillId="9" borderId="52" xfId="0" applyFont="1" applyFill="1" applyBorder="1" applyAlignment="1">
      <alignment horizontal="center"/>
    </xf>
    <xf numFmtId="0" fontId="7" fillId="0" borderId="8" xfId="0" applyFont="1" applyBorder="1" applyAlignment="1">
      <alignment horizontal="left" shrinkToFit="1"/>
    </xf>
    <xf numFmtId="0" fontId="7" fillId="0" borderId="52" xfId="0" applyFont="1" applyBorder="1" applyAlignment="1">
      <alignment horizontal="left" shrinkToFit="1"/>
    </xf>
    <xf numFmtId="178" fontId="7" fillId="0" borderId="47" xfId="0" applyNumberFormat="1" applyFont="1" applyBorder="1" applyAlignment="1">
      <alignment horizontal="center" shrinkToFit="1"/>
    </xf>
    <xf numFmtId="0" fontId="27" fillId="0" borderId="82" xfId="0" applyFont="1" applyBorder="1" applyAlignment="1">
      <alignment horizontal="center"/>
    </xf>
    <xf numFmtId="0" fontId="7" fillId="0" borderId="0" xfId="0" applyFont="1" applyAlignment="1">
      <alignment horizontal="left" shrinkToFit="1"/>
    </xf>
    <xf numFmtId="178" fontId="7" fillId="0" borderId="72" xfId="0" applyNumberFormat="1" applyFont="1" applyBorder="1" applyAlignment="1">
      <alignment horizontal="center" shrinkToFit="1"/>
    </xf>
    <xf numFmtId="0" fontId="7" fillId="0" borderId="68" xfId="0" applyFont="1" applyBorder="1" applyAlignment="1">
      <alignment horizontal="left" shrinkToFit="1"/>
    </xf>
    <xf numFmtId="0" fontId="7" fillId="0" borderId="52" xfId="0" applyFont="1" applyBorder="1" applyAlignment="1">
      <alignment horizontal="right" shrinkToFit="1"/>
    </xf>
    <xf numFmtId="178" fontId="7" fillId="0" borderId="73" xfId="0" applyNumberFormat="1" applyFont="1" applyBorder="1" applyAlignment="1">
      <alignment horizontal="center" shrinkToFit="1"/>
    </xf>
    <xf numFmtId="178" fontId="7" fillId="0" borderId="74" xfId="0" applyNumberFormat="1" applyFont="1" applyBorder="1" applyAlignment="1">
      <alignment horizontal="center" shrinkToFit="1"/>
    </xf>
    <xf numFmtId="0" fontId="7" fillId="0" borderId="75" xfId="0" applyFont="1" applyBorder="1" applyAlignment="1">
      <alignment horizontal="center" shrinkToFit="1"/>
    </xf>
    <xf numFmtId="0" fontId="7" fillId="0" borderId="74" xfId="0" applyFont="1" applyBorder="1" applyAlignment="1">
      <alignment horizontal="left" shrinkToFit="1"/>
    </xf>
    <xf numFmtId="0" fontId="7" fillId="0" borderId="9" xfId="0" applyFont="1" applyBorder="1" applyAlignment="1">
      <alignment horizontal="left" shrinkToFit="1"/>
    </xf>
    <xf numFmtId="0" fontId="7" fillId="0" borderId="62" xfId="0" applyFont="1" applyBorder="1" applyAlignment="1">
      <alignment horizontal="left" shrinkToFit="1"/>
    </xf>
    <xf numFmtId="0" fontId="7" fillId="0" borderId="62" xfId="0" applyFont="1" applyBorder="1" applyAlignment="1">
      <alignment horizontal="center" shrinkToFit="1"/>
    </xf>
    <xf numFmtId="178" fontId="7" fillId="0" borderId="77" xfId="0" applyNumberFormat="1" applyFont="1" applyBorder="1" applyAlignment="1">
      <alignment horizontal="center" shrinkToFit="1"/>
    </xf>
    <xf numFmtId="0" fontId="7" fillId="9" borderId="14" xfId="0" applyFont="1" applyFill="1" applyBorder="1" applyAlignment="1">
      <alignment horizontal="center"/>
    </xf>
    <xf numFmtId="0" fontId="7" fillId="0" borderId="77" xfId="0" applyFont="1" applyBorder="1" applyAlignment="1">
      <alignment horizontal="center" shrinkToFit="1"/>
    </xf>
    <xf numFmtId="178" fontId="7" fillId="0" borderId="78" xfId="0" applyNumberFormat="1" applyFont="1" applyBorder="1" applyAlignment="1">
      <alignment horizontal="center" shrinkToFit="1"/>
    </xf>
    <xf numFmtId="0" fontId="7" fillId="9" borderId="52" xfId="0" applyFont="1" applyFill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178" fontId="7" fillId="11" borderId="77" xfId="0" applyNumberFormat="1" applyFont="1" applyFill="1" applyBorder="1" applyAlignment="1">
      <alignment horizontal="center" shrinkToFit="1"/>
    </xf>
    <xf numFmtId="0" fontId="7" fillId="11" borderId="47" xfId="0" applyFont="1" applyFill="1" applyBorder="1" applyAlignment="1">
      <alignment horizontal="center" shrinkToFit="1"/>
    </xf>
    <xf numFmtId="0" fontId="7" fillId="11" borderId="48" xfId="0" applyFont="1" applyFill="1" applyBorder="1" applyAlignment="1">
      <alignment horizontal="left" shrinkToFit="1"/>
    </xf>
    <xf numFmtId="0" fontId="7" fillId="11" borderId="49" xfId="0" applyFont="1" applyFill="1" applyBorder="1" applyAlignment="1">
      <alignment horizontal="left" shrinkToFit="1"/>
    </xf>
    <xf numFmtId="0" fontId="7" fillId="11" borderId="18" xfId="0" applyFont="1" applyFill="1" applyBorder="1" applyAlignment="1">
      <alignment horizontal="center" shrinkToFit="1"/>
    </xf>
    <xf numFmtId="0" fontId="7" fillId="11" borderId="51" xfId="0" applyFont="1" applyFill="1" applyBorder="1" applyAlignment="1">
      <alignment horizontal="center" shrinkToFit="1"/>
    </xf>
    <xf numFmtId="0" fontId="7" fillId="11" borderId="52" xfId="0" applyFont="1" applyFill="1" applyBorder="1" applyAlignment="1">
      <alignment horizontal="center" shrinkToFit="1"/>
    </xf>
    <xf numFmtId="42" fontId="7" fillId="11" borderId="80" xfId="0" applyNumberFormat="1" applyFont="1" applyFill="1" applyBorder="1" applyAlignment="1">
      <alignment horizontal="center"/>
    </xf>
    <xf numFmtId="0" fontId="10" fillId="11" borderId="80" xfId="0" applyFont="1" applyFill="1" applyBorder="1" applyAlignment="1">
      <alignment horizontal="center"/>
    </xf>
    <xf numFmtId="0" fontId="27" fillId="11" borderId="82" xfId="0" applyFont="1" applyFill="1" applyBorder="1" applyAlignment="1">
      <alignment horizontal="center"/>
    </xf>
    <xf numFmtId="0" fontId="7" fillId="11" borderId="80" xfId="0" applyFont="1" applyFill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0" fontId="7" fillId="22" borderId="0" xfId="0" applyFont="1" applyFill="1"/>
    <xf numFmtId="0" fontId="7" fillId="22" borderId="80" xfId="0" applyFont="1" applyFill="1" applyBorder="1" applyAlignment="1">
      <alignment horizontal="center" shrinkToFit="1"/>
    </xf>
    <xf numFmtId="42" fontId="7" fillId="22" borderId="80" xfId="0" applyNumberFormat="1" applyFont="1" applyFill="1" applyBorder="1" applyAlignment="1">
      <alignment horizontal="center"/>
    </xf>
    <xf numFmtId="0" fontId="7" fillId="11" borderId="52" xfId="0" applyFont="1" applyFill="1" applyBorder="1" applyAlignment="1">
      <alignment horizontal="left" shrinkToFit="1"/>
    </xf>
    <xf numFmtId="0" fontId="7" fillId="11" borderId="80" xfId="0" applyFont="1" applyFill="1" applyBorder="1" applyAlignment="1">
      <alignment horizontal="center"/>
    </xf>
    <xf numFmtId="0" fontId="7" fillId="0" borderId="51" xfId="0" applyFont="1" applyBorder="1" applyAlignment="1">
      <alignment shrinkToFit="1"/>
    </xf>
    <xf numFmtId="0" fontId="7" fillId="2" borderId="52" xfId="0" applyFont="1" applyFill="1" applyBorder="1" applyAlignment="1">
      <alignment horizontal="center" shrinkToFit="1"/>
    </xf>
    <xf numFmtId="42" fontId="7" fillId="2" borderId="80" xfId="0" applyNumberFormat="1" applyFont="1" applyFill="1" applyBorder="1" applyAlignment="1">
      <alignment horizontal="center"/>
    </xf>
    <xf numFmtId="178" fontId="7" fillId="0" borderId="14" xfId="0" applyNumberFormat="1" applyFont="1" applyBorder="1" applyAlignment="1">
      <alignment horizontal="center" shrinkToFit="1"/>
    </xf>
    <xf numFmtId="0" fontId="7" fillId="0" borderId="65" xfId="0" applyFont="1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0" fontId="7" fillId="0" borderId="17" xfId="0" applyFont="1" applyBorder="1" applyAlignment="1">
      <alignment horizontal="center" shrinkToFit="1"/>
    </xf>
    <xf numFmtId="0" fontId="7" fillId="0" borderId="47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shrinkToFit="1"/>
    </xf>
    <xf numFmtId="178" fontId="7" fillId="12" borderId="77" xfId="0" applyNumberFormat="1" applyFont="1" applyFill="1" applyBorder="1" applyAlignment="1">
      <alignment horizontal="center" shrinkToFit="1"/>
    </xf>
    <xf numFmtId="0" fontId="7" fillId="12" borderId="47" xfId="0" applyFont="1" applyFill="1" applyBorder="1" applyAlignment="1">
      <alignment horizontal="center" shrinkToFit="1"/>
    </xf>
    <xf numFmtId="0" fontId="7" fillId="12" borderId="51" xfId="0" applyFont="1" applyFill="1" applyBorder="1" applyAlignment="1">
      <alignment shrinkToFit="1"/>
    </xf>
    <xf numFmtId="0" fontId="7" fillId="12" borderId="52" xfId="0" applyFont="1" applyFill="1" applyBorder="1" applyAlignment="1">
      <alignment horizontal="left" shrinkToFit="1"/>
    </xf>
    <xf numFmtId="0" fontId="7" fillId="12" borderId="18" xfId="0" applyFont="1" applyFill="1" applyBorder="1" applyAlignment="1">
      <alignment horizontal="center" shrinkToFit="1"/>
    </xf>
    <xf numFmtId="0" fontId="7" fillId="12" borderId="51" xfId="0" applyFont="1" applyFill="1" applyBorder="1" applyAlignment="1">
      <alignment horizontal="center" shrinkToFit="1"/>
    </xf>
    <xf numFmtId="0" fontId="7" fillId="12" borderId="52" xfId="0" applyFont="1" applyFill="1" applyBorder="1" applyAlignment="1">
      <alignment horizontal="center" shrinkToFit="1"/>
    </xf>
    <xf numFmtId="42" fontId="7" fillId="12" borderId="80" xfId="0" applyNumberFormat="1" applyFont="1" applyFill="1" applyBorder="1" applyAlignment="1">
      <alignment horizontal="center"/>
    </xf>
    <xf numFmtId="0" fontId="7" fillId="12" borderId="80" xfId="0" applyFont="1" applyFill="1" applyBorder="1" applyAlignment="1">
      <alignment horizontal="center"/>
    </xf>
    <xf numFmtId="0" fontId="27" fillId="12" borderId="82" xfId="0" applyFont="1" applyFill="1" applyBorder="1" applyAlignment="1">
      <alignment horizontal="center"/>
    </xf>
    <xf numFmtId="0" fontId="7" fillId="12" borderId="80" xfId="0" applyFont="1" applyFill="1" applyBorder="1" applyAlignment="1">
      <alignment shrinkToFit="1"/>
    </xf>
    <xf numFmtId="0" fontId="7" fillId="14" borderId="47" xfId="0" applyFont="1" applyFill="1" applyBorder="1" applyAlignment="1">
      <alignment horizontal="center"/>
    </xf>
    <xf numFmtId="0" fontId="7" fillId="14" borderId="52" xfId="0" applyFont="1" applyFill="1" applyBorder="1" applyAlignment="1">
      <alignment horizontal="center" shrinkToFit="1"/>
    </xf>
    <xf numFmtId="42" fontId="7" fillId="14" borderId="80" xfId="0" applyNumberFormat="1" applyFont="1" applyFill="1" applyBorder="1" applyAlignment="1">
      <alignment horizontal="center"/>
    </xf>
    <xf numFmtId="178" fontId="7" fillId="11" borderId="49" xfId="0" applyNumberFormat="1" applyFont="1" applyFill="1" applyBorder="1" applyAlignment="1">
      <alignment horizontal="center" shrinkToFit="1"/>
    </xf>
    <xf numFmtId="0" fontId="7" fillId="11" borderId="50" xfId="0" applyFont="1" applyFill="1" applyBorder="1" applyAlignment="1">
      <alignment horizontal="center" shrinkToFit="1"/>
    </xf>
    <xf numFmtId="0" fontId="7" fillId="11" borderId="52" xfId="0" applyFont="1" applyFill="1" applyBorder="1" applyAlignment="1">
      <alignment shrinkToFit="1"/>
    </xf>
    <xf numFmtId="0" fontId="7" fillId="0" borderId="52" xfId="0" applyFont="1" applyBorder="1" applyAlignment="1">
      <alignment shrinkToFit="1"/>
    </xf>
    <xf numFmtId="178" fontId="2" fillId="0" borderId="49" xfId="0" applyNumberFormat="1" applyFont="1" applyBorder="1" applyAlignment="1">
      <alignment horizontal="center" shrinkToFit="1"/>
    </xf>
    <xf numFmtId="0" fontId="2" fillId="23" borderId="14" xfId="0" applyFont="1" applyFill="1" applyBorder="1" applyAlignment="1">
      <alignment horizontal="center" shrinkToFit="1"/>
    </xf>
    <xf numFmtId="42" fontId="2" fillId="23" borderId="80" xfId="0" applyNumberFormat="1" applyFont="1" applyFill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7" fillId="0" borderId="49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48" xfId="0" applyFont="1" applyBorder="1" applyAlignment="1">
      <alignment horizontal="left" shrinkToFit="1"/>
    </xf>
    <xf numFmtId="0" fontId="2" fillId="0" borderId="49" xfId="0" applyFont="1" applyBorder="1" applyAlignment="1">
      <alignment horizontal="left" shrinkToFit="1"/>
    </xf>
    <xf numFmtId="0" fontId="7" fillId="11" borderId="63" xfId="0" applyFont="1" applyFill="1" applyBorder="1" applyAlignment="1">
      <alignment horizontal="center" shrinkToFit="1"/>
    </xf>
    <xf numFmtId="0" fontId="7" fillId="0" borderId="0" xfId="0" applyFont="1" applyBorder="1" applyAlignment="1"/>
    <xf numFmtId="0" fontId="15" fillId="13" borderId="6" xfId="0" applyFont="1" applyFill="1" applyBorder="1" applyAlignment="1">
      <alignment horizontal="center" shrinkToFit="1"/>
    </xf>
    <xf numFmtId="178" fontId="2" fillId="24" borderId="6" xfId="0" applyNumberFormat="1" applyFont="1" applyFill="1" applyBorder="1" applyAlignment="1">
      <alignment horizontal="center" shrinkToFit="1"/>
    </xf>
    <xf numFmtId="0" fontId="7" fillId="24" borderId="6" xfId="0" applyFont="1" applyFill="1" applyBorder="1" applyAlignment="1">
      <alignment horizontal="center" shrinkToFit="1"/>
    </xf>
    <xf numFmtId="0" fontId="2" fillId="24" borderId="6" xfId="0" applyFont="1" applyFill="1" applyBorder="1" applyAlignment="1">
      <alignment horizontal="center" shrinkToFit="1"/>
    </xf>
    <xf numFmtId="0" fontId="2" fillId="24" borderId="6" xfId="0" applyFont="1" applyFill="1" applyBorder="1" applyAlignment="1">
      <alignment horizontal="left" shrinkToFit="1"/>
    </xf>
    <xf numFmtId="0" fontId="2" fillId="24" borderId="6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shrinkToFit="1"/>
    </xf>
    <xf numFmtId="42" fontId="2" fillId="24" borderId="8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shrinkToFit="1"/>
    </xf>
    <xf numFmtId="179" fontId="2" fillId="0" borderId="14" xfId="0" applyNumberFormat="1" applyFont="1" applyBorder="1" applyAlignment="1">
      <alignment horizontal="center" shrinkToFit="1"/>
    </xf>
    <xf numFmtId="178" fontId="2" fillId="0" borderId="18" xfId="0" applyNumberFormat="1" applyFont="1" applyBorder="1" applyAlignment="1">
      <alignment horizontal="center" shrinkToFit="1"/>
    </xf>
    <xf numFmtId="179" fontId="2" fillId="0" borderId="52" xfId="0" applyNumberFormat="1" applyFont="1" applyBorder="1" applyAlignment="1">
      <alignment horizontal="center" shrinkToFit="1"/>
    </xf>
    <xf numFmtId="178" fontId="2" fillId="0" borderId="7" xfId="0" applyNumberFormat="1" applyFont="1" applyBorder="1" applyAlignment="1">
      <alignment horizontal="center" shrinkToFit="1"/>
    </xf>
    <xf numFmtId="179" fontId="2" fillId="0" borderId="80" xfId="0" applyNumberFormat="1" applyFont="1" applyBorder="1" applyAlignment="1">
      <alignment horizontal="center" shrinkToFit="1"/>
    </xf>
    <xf numFmtId="0" fontId="2" fillId="11" borderId="8" xfId="0" applyFont="1" applyFill="1" applyBorder="1" applyAlignment="1">
      <alignment horizontal="center" shrinkToFit="1"/>
    </xf>
    <xf numFmtId="0" fontId="2" fillId="11" borderId="10" xfId="0" applyFont="1" applyFill="1" applyBorder="1" applyAlignment="1">
      <alignment horizontal="center" shrinkToFit="1"/>
    </xf>
    <xf numFmtId="0" fontId="2" fillId="11" borderId="11" xfId="0" applyFont="1" applyFill="1" applyBorder="1" applyAlignment="1">
      <alignment horizontal="left" shrinkToFit="1"/>
    </xf>
    <xf numFmtId="0" fontId="2" fillId="11" borderId="12" xfId="0" applyFont="1" applyFill="1" applyBorder="1" applyAlignment="1">
      <alignment horizontal="left" shrinkToFit="1"/>
    </xf>
    <xf numFmtId="0" fontId="2" fillId="11" borderId="18" xfId="0" applyFont="1" applyFill="1" applyBorder="1" applyAlignment="1">
      <alignment horizontal="center" shrinkToFit="1"/>
    </xf>
    <xf numFmtId="0" fontId="2" fillId="11" borderId="51" xfId="0" applyFont="1" applyFill="1" applyBorder="1" applyAlignment="1">
      <alignment horizontal="center" shrinkToFit="1"/>
    </xf>
    <xf numFmtId="0" fontId="2" fillId="11" borderId="16" xfId="0" applyFont="1" applyFill="1" applyBorder="1" applyAlignment="1">
      <alignment horizontal="center" shrinkToFit="1"/>
    </xf>
    <xf numFmtId="179" fontId="2" fillId="11" borderId="8" xfId="0" applyNumberFormat="1" applyFont="1" applyFill="1" applyBorder="1" applyAlignment="1">
      <alignment horizontal="center" shrinkToFit="1"/>
    </xf>
    <xf numFmtId="42" fontId="2" fillId="11" borderId="80" xfId="0" applyNumberFormat="1" applyFont="1" applyFill="1" applyBorder="1" applyAlignment="1">
      <alignment horizontal="center"/>
    </xf>
    <xf numFmtId="0" fontId="2" fillId="11" borderId="80" xfId="0" applyFont="1" applyFill="1" applyBorder="1" applyAlignment="1">
      <alignment horizontal="center"/>
    </xf>
    <xf numFmtId="0" fontId="2" fillId="11" borderId="82" xfId="0" applyFont="1" applyFill="1" applyBorder="1" applyAlignment="1">
      <alignment horizontal="center"/>
    </xf>
    <xf numFmtId="179" fontId="2" fillId="0" borderId="8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16" xfId="0" applyFont="1" applyBorder="1"/>
    <xf numFmtId="0" fontId="7" fillId="0" borderId="82" xfId="0" applyFont="1" applyBorder="1"/>
    <xf numFmtId="0" fontId="2" fillId="0" borderId="21" xfId="0" applyFont="1" applyBorder="1" applyAlignment="1">
      <alignment horizontal="left" shrinkToFit="1"/>
    </xf>
    <xf numFmtId="0" fontId="2" fillId="0" borderId="22" xfId="0" applyFont="1" applyBorder="1" applyAlignment="1">
      <alignment horizontal="left" shrinkToFit="1"/>
    </xf>
    <xf numFmtId="0" fontId="2" fillId="0" borderId="2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178" fontId="2" fillId="0" borderId="49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left" shrinkToFit="1"/>
    </xf>
    <xf numFmtId="0" fontId="2" fillId="0" borderId="6" xfId="0" applyFont="1" applyFill="1" applyBorder="1" applyAlignment="1">
      <alignment horizontal="center"/>
    </xf>
    <xf numFmtId="42" fontId="2" fillId="0" borderId="80" xfId="0" applyNumberFormat="1" applyFont="1" applyFill="1" applyBorder="1" applyAlignment="1">
      <alignment horizontal="center"/>
    </xf>
    <xf numFmtId="178" fontId="2" fillId="0" borderId="19" xfId="0" applyNumberFormat="1" applyFont="1" applyBorder="1" applyAlignment="1">
      <alignment horizontal="center" shrinkToFit="1"/>
    </xf>
    <xf numFmtId="179" fontId="7" fillId="17" borderId="14" xfId="0" applyNumberFormat="1" applyFont="1" applyFill="1" applyBorder="1" applyAlignment="1">
      <alignment horizontal="center" shrinkToFit="1"/>
    </xf>
    <xf numFmtId="0" fontId="2" fillId="0" borderId="80" xfId="0" applyFont="1" applyBorder="1" applyAlignment="1">
      <alignment horizontal="center" shrinkToFit="1"/>
    </xf>
    <xf numFmtId="0" fontId="2" fillId="17" borderId="0" xfId="0" applyFont="1" applyFill="1" applyBorder="1" applyAlignment="1">
      <alignment horizontal="center" shrinkToFit="1"/>
    </xf>
    <xf numFmtId="42" fontId="2" fillId="17" borderId="80" xfId="0" applyNumberFormat="1" applyFont="1" applyFill="1" applyBorder="1" applyAlignment="1">
      <alignment horizontal="center"/>
    </xf>
    <xf numFmtId="178" fontId="2" fillId="0" borderId="6" xfId="0" applyNumberFormat="1" applyFont="1" applyFill="1" applyBorder="1" applyAlignment="1">
      <alignment horizontal="center" shrinkToFit="1"/>
    </xf>
    <xf numFmtId="0" fontId="2" fillId="4" borderId="11" xfId="0" applyFont="1" applyFill="1" applyBorder="1" applyAlignment="1">
      <alignment horizontal="center" shrinkToFit="1"/>
    </xf>
    <xf numFmtId="0" fontId="2" fillId="4" borderId="80" xfId="0" applyFont="1" applyFill="1" applyBorder="1" applyAlignment="1">
      <alignment horizontal="center"/>
    </xf>
    <xf numFmtId="0" fontId="26" fillId="4" borderId="82" xfId="0" applyFont="1" applyFill="1" applyBorder="1" applyAlignment="1">
      <alignment horizontal="center"/>
    </xf>
    <xf numFmtId="0" fontId="2" fillId="0" borderId="6" xfId="0" applyFont="1" applyFill="1" applyBorder="1" applyAlignment="1">
      <alignment shrinkToFit="1"/>
    </xf>
    <xf numFmtId="0" fontId="2" fillId="18" borderId="14" xfId="0" applyFont="1" applyFill="1" applyBorder="1" applyAlignment="1">
      <alignment horizontal="center" shrinkToFit="1"/>
    </xf>
    <xf numFmtId="0" fontId="30" fillId="4" borderId="6" xfId="0" applyFont="1" applyFill="1" applyBorder="1" applyAlignment="1">
      <alignment shrinkToFit="1"/>
    </xf>
    <xf numFmtId="0" fontId="2" fillId="4" borderId="21" xfId="0" applyFont="1" applyFill="1" applyBorder="1" applyAlignment="1">
      <alignment horizontal="center" shrinkToFit="1"/>
    </xf>
    <xf numFmtId="179" fontId="2" fillId="0" borderId="81" xfId="0" applyNumberFormat="1" applyFont="1" applyBorder="1" applyAlignment="1">
      <alignment horizontal="center" shrinkToFit="1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10" borderId="6" xfId="0" applyFont="1" applyFill="1" applyBorder="1" applyAlignment="1">
      <alignment horizontal="center"/>
    </xf>
    <xf numFmtId="176" fontId="2" fillId="10" borderId="6" xfId="0" applyNumberFormat="1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8" borderId="6" xfId="0" applyFont="1" applyFill="1" applyBorder="1" applyAlignment="1">
      <alignment horizontal="center"/>
    </xf>
    <xf numFmtId="176" fontId="2" fillId="8" borderId="6" xfId="0" applyNumberFormat="1" applyFont="1" applyFill="1" applyBorder="1" applyAlignment="1">
      <alignment horizontal="center"/>
    </xf>
    <xf numFmtId="9" fontId="2" fillId="9" borderId="6" xfId="0" applyNumberFormat="1" applyFont="1" applyFill="1" applyBorder="1" applyAlignment="1">
      <alignment horizontal="center"/>
    </xf>
    <xf numFmtId="177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"/>
    </xf>
    <xf numFmtId="178" fontId="2" fillId="8" borderId="6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176" fontId="2" fillId="4" borderId="6" xfId="0" applyNumberFormat="1" applyFont="1" applyFill="1" applyBorder="1" applyAlignment="1">
      <alignment horizontal="center"/>
    </xf>
    <xf numFmtId="176" fontId="7" fillId="0" borderId="0" xfId="0" applyNumberFormat="1" applyFont="1"/>
    <xf numFmtId="0" fontId="27" fillId="0" borderId="0" xfId="0" applyFont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76" fontId="7" fillId="7" borderId="6" xfId="0" applyNumberFormat="1" applyFont="1" applyFill="1" applyBorder="1" applyAlignment="1">
      <alignment horizontal="center"/>
    </xf>
    <xf numFmtId="177" fontId="7" fillId="7" borderId="6" xfId="0" applyNumberFormat="1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177" fontId="27" fillId="0" borderId="6" xfId="0" applyNumberFormat="1" applyFont="1" applyBorder="1" applyAlignment="1">
      <alignment horizontal="center"/>
    </xf>
    <xf numFmtId="56" fontId="2" fillId="0" borderId="6" xfId="0" applyNumberFormat="1" applyFont="1" applyBorder="1" applyAlignment="1">
      <alignment horizontal="center"/>
    </xf>
    <xf numFmtId="56" fontId="7" fillId="0" borderId="6" xfId="0" applyNumberFormat="1" applyFont="1" applyBorder="1" applyAlignment="1">
      <alignment horizontal="center"/>
    </xf>
    <xf numFmtId="176" fontId="7" fillId="8" borderId="6" xfId="0" applyNumberFormat="1" applyFont="1" applyFill="1" applyBorder="1" applyAlignment="1">
      <alignment horizontal="center"/>
    </xf>
    <xf numFmtId="177" fontId="7" fillId="8" borderId="6" xfId="0" applyNumberFormat="1" applyFont="1" applyFill="1" applyBorder="1" applyAlignment="1">
      <alignment horizontal="center"/>
    </xf>
    <xf numFmtId="176" fontId="2" fillId="7" borderId="6" xfId="0" applyNumberFormat="1" applyFont="1" applyFill="1" applyBorder="1" applyAlignment="1">
      <alignment horizontal="center"/>
    </xf>
    <xf numFmtId="177" fontId="2" fillId="7" borderId="6" xfId="0" applyNumberFormat="1" applyFont="1" applyFill="1" applyBorder="1" applyAlignment="1">
      <alignment horizontal="center"/>
    </xf>
    <xf numFmtId="0" fontId="2" fillId="4" borderId="52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7" fillId="0" borderId="80" xfId="0" applyFont="1" applyBorder="1" applyAlignment="1"/>
    <xf numFmtId="0" fontId="2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8" fontId="7" fillId="0" borderId="7" xfId="0" applyNumberFormat="1" applyFont="1" applyBorder="1" applyAlignment="1">
      <alignment horizontal="center"/>
    </xf>
    <xf numFmtId="178" fontId="7" fillId="0" borderId="8" xfId="0" applyNumberFormat="1" applyFon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178" fontId="7" fillId="0" borderId="12" xfId="0" applyNumberFormat="1" applyFont="1" applyBorder="1" applyAlignment="1">
      <alignment horizontal="center"/>
    </xf>
    <xf numFmtId="178" fontId="7" fillId="0" borderId="19" xfId="0" applyNumberFormat="1" applyFont="1" applyBorder="1" applyAlignment="1">
      <alignment horizontal="center"/>
    </xf>
    <xf numFmtId="178" fontId="7" fillId="0" borderId="0" xfId="0" applyNumberFormat="1" applyFont="1" applyAlignment="1">
      <alignment horizontal="center"/>
    </xf>
    <xf numFmtId="178" fontId="7" fillId="0" borderId="26" xfId="0" applyNumberFormat="1" applyFont="1" applyBorder="1" applyAlignment="1">
      <alignment horizontal="center"/>
    </xf>
    <xf numFmtId="178" fontId="7" fillId="0" borderId="27" xfId="0" applyNumberFormat="1" applyFont="1" applyBorder="1" applyAlignment="1">
      <alignment horizontal="center"/>
    </xf>
    <xf numFmtId="178" fontId="7" fillId="0" borderId="34" xfId="0" applyNumberFormat="1" applyFont="1" applyBorder="1" applyAlignment="1">
      <alignment horizontal="center"/>
    </xf>
    <xf numFmtId="178" fontId="7" fillId="0" borderId="35" xfId="0" applyNumberFormat="1" applyFont="1" applyBorder="1" applyAlignment="1">
      <alignment horizontal="center"/>
    </xf>
    <xf numFmtId="178" fontId="7" fillId="0" borderId="42" xfId="0" applyNumberFormat="1" applyFont="1" applyBorder="1" applyAlignment="1">
      <alignment horizontal="center"/>
    </xf>
    <xf numFmtId="178" fontId="7" fillId="0" borderId="43" xfId="0" applyNumberFormat="1" applyFont="1" applyBorder="1" applyAlignment="1">
      <alignment horizontal="center"/>
    </xf>
    <xf numFmtId="178" fontId="7" fillId="0" borderId="4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78" fontId="7" fillId="0" borderId="52" xfId="0" applyNumberFormat="1" applyFont="1" applyBorder="1" applyAlignment="1">
      <alignment horizontal="center"/>
    </xf>
    <xf numFmtId="178" fontId="7" fillId="0" borderId="53" xfId="0" applyNumberFormat="1" applyFont="1" applyBorder="1" applyAlignment="1">
      <alignment horizontal="center"/>
    </xf>
    <xf numFmtId="178" fontId="7" fillId="0" borderId="54" xfId="0" applyNumberFormat="1" applyFont="1" applyBorder="1" applyAlignment="1">
      <alignment horizontal="center"/>
    </xf>
    <xf numFmtId="178" fontId="7" fillId="0" borderId="61" xfId="0" applyNumberFormat="1" applyFont="1" applyBorder="1" applyAlignment="1">
      <alignment horizontal="center"/>
    </xf>
    <xf numFmtId="178" fontId="7" fillId="0" borderId="62" xfId="0" applyNumberFormat="1" applyFont="1" applyBorder="1" applyAlignment="1">
      <alignment horizontal="center"/>
    </xf>
    <xf numFmtId="178" fontId="7" fillId="0" borderId="66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178" fontId="7" fillId="0" borderId="58" xfId="0" applyNumberFormat="1" applyFont="1" applyBorder="1" applyAlignment="1">
      <alignment horizontal="center"/>
    </xf>
    <xf numFmtId="178" fontId="7" fillId="0" borderId="31" xfId="0" applyNumberFormat="1" applyFont="1" applyBorder="1" applyAlignment="1">
      <alignment horizontal="center"/>
    </xf>
    <xf numFmtId="178" fontId="7" fillId="0" borderId="39" xfId="0" applyNumberFormat="1" applyFont="1" applyBorder="1" applyAlignment="1">
      <alignment horizontal="center"/>
    </xf>
    <xf numFmtId="178" fontId="10" fillId="0" borderId="62" xfId="0" applyNumberFormat="1" applyFont="1" applyBorder="1" applyAlignment="1">
      <alignment horizontal="center"/>
    </xf>
    <xf numFmtId="178" fontId="7" fillId="0" borderId="13" xfId="0" applyNumberFormat="1" applyFont="1" applyBorder="1" applyAlignment="1">
      <alignment horizontal="center"/>
    </xf>
    <xf numFmtId="178" fontId="7" fillId="0" borderId="67" xfId="0" applyNumberFormat="1" applyFont="1" applyBorder="1" applyAlignment="1">
      <alignment horizontal="center"/>
    </xf>
    <xf numFmtId="178" fontId="7" fillId="0" borderId="68" xfId="0" applyNumberFormat="1" applyFont="1" applyBorder="1" applyAlignment="1">
      <alignment horizontal="center"/>
    </xf>
    <xf numFmtId="178" fontId="7" fillId="0" borderId="21" xfId="0" applyNumberFormat="1" applyFont="1" applyBorder="1" applyAlignment="1">
      <alignment horizontal="center"/>
    </xf>
    <xf numFmtId="178" fontId="7" fillId="0" borderId="22" xfId="0" applyNumberFormat="1" applyFont="1" applyBorder="1" applyAlignment="1">
      <alignment horizontal="center"/>
    </xf>
    <xf numFmtId="178" fontId="7" fillId="0" borderId="3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78" fontId="10" fillId="0" borderId="8" xfId="0" applyNumberFormat="1" applyFont="1" applyBorder="1" applyAlignment="1">
      <alignment horizontal="center"/>
    </xf>
    <xf numFmtId="178" fontId="7" fillId="0" borderId="47" xfId="0" applyNumberFormat="1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178" fontId="7" fillId="0" borderId="72" xfId="0" applyNumberFormat="1" applyFont="1" applyBorder="1" applyAlignment="1">
      <alignment horizontal="center"/>
    </xf>
    <xf numFmtId="0" fontId="7" fillId="0" borderId="52" xfId="0" applyFont="1" applyBorder="1" applyAlignment="1">
      <alignment horizontal="right"/>
    </xf>
    <xf numFmtId="0" fontId="27" fillId="0" borderId="25" xfId="0" applyFont="1" applyBorder="1" applyAlignment="1">
      <alignment horizontal="center"/>
    </xf>
    <xf numFmtId="178" fontId="7" fillId="0" borderId="73" xfId="0" applyNumberFormat="1" applyFont="1" applyBorder="1" applyAlignment="1">
      <alignment horizontal="center"/>
    </xf>
    <xf numFmtId="178" fontId="7" fillId="0" borderId="74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27" fillId="0" borderId="76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178" fontId="7" fillId="0" borderId="77" xfId="0" applyNumberFormat="1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178" fontId="7" fillId="0" borderId="78" xfId="0" applyNumberFormat="1" applyFont="1" applyBorder="1" applyAlignment="1">
      <alignment horizontal="center"/>
    </xf>
    <xf numFmtId="178" fontId="7" fillId="11" borderId="77" xfId="0" applyNumberFormat="1" applyFont="1" applyFill="1" applyBorder="1" applyAlignment="1">
      <alignment horizontal="center"/>
    </xf>
    <xf numFmtId="0" fontId="27" fillId="11" borderId="47" xfId="0" applyFont="1" applyFill="1" applyBorder="1" applyAlignment="1">
      <alignment horizontal="center"/>
    </xf>
    <xf numFmtId="0" fontId="7" fillId="2" borderId="0" xfId="0" applyFont="1" applyFill="1"/>
    <xf numFmtId="0" fontId="27" fillId="11" borderId="18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178" fontId="7" fillId="0" borderId="14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178" fontId="7" fillId="12" borderId="77" xfId="0" applyNumberFormat="1" applyFont="1" applyFill="1" applyBorder="1" applyAlignment="1">
      <alignment horizontal="center"/>
    </xf>
    <xf numFmtId="0" fontId="7" fillId="12" borderId="52" xfId="0" applyFont="1" applyFill="1" applyBorder="1" applyAlignment="1">
      <alignment horizontal="left"/>
    </xf>
    <xf numFmtId="0" fontId="7" fillId="12" borderId="18" xfId="0" applyFont="1" applyFill="1" applyBorder="1" applyAlignment="1">
      <alignment horizontal="center"/>
    </xf>
    <xf numFmtId="0" fontId="27" fillId="12" borderId="51" xfId="0" applyFont="1" applyFill="1" applyBorder="1" applyAlignment="1">
      <alignment horizontal="center"/>
    </xf>
    <xf numFmtId="178" fontId="7" fillId="11" borderId="49" xfId="0" applyNumberFormat="1" applyFont="1" applyFill="1" applyBorder="1" applyAlignment="1">
      <alignment horizontal="center"/>
    </xf>
    <xf numFmtId="0" fontId="27" fillId="11" borderId="6" xfId="0" applyFont="1" applyFill="1" applyBorder="1" applyAlignment="1">
      <alignment horizontal="center"/>
    </xf>
    <xf numFmtId="0" fontId="2" fillId="0" borderId="51" xfId="0" applyFont="1" applyBorder="1" applyAlignment="1"/>
    <xf numFmtId="0" fontId="2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2" xfId="0" applyFont="1" applyBorder="1"/>
    <xf numFmtId="178" fontId="2" fillId="0" borderId="19" xfId="0" applyNumberFormat="1" applyFont="1" applyBorder="1" applyAlignment="1">
      <alignment horizontal="center"/>
    </xf>
    <xf numFmtId="178" fontId="2" fillId="4" borderId="6" xfId="0" applyNumberFormat="1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" fillId="4" borderId="6" xfId="0" applyFont="1" applyFill="1" applyBorder="1"/>
    <xf numFmtId="0" fontId="30" fillId="4" borderId="6" xfId="0" applyFont="1" applyFill="1" applyBorder="1" applyAlignment="1"/>
    <xf numFmtId="0" fontId="10" fillId="4" borderId="6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181" fontId="8" fillId="0" borderId="0" xfId="0" applyNumberFormat="1" applyFont="1" applyFill="1" applyBorder="1" applyAlignment="1"/>
    <xf numFmtId="0" fontId="8" fillId="0" borderId="0" xfId="0" applyFont="1" applyAlignment="1"/>
    <xf numFmtId="178" fontId="2" fillId="27" borderId="6" xfId="0" applyNumberFormat="1" applyFont="1" applyFill="1" applyBorder="1" applyAlignment="1">
      <alignment horizontal="center" vertical="center" shrinkToFit="1"/>
    </xf>
    <xf numFmtId="178" fontId="2" fillId="29" borderId="6" xfId="0" applyNumberFormat="1" applyFont="1" applyFill="1" applyBorder="1" applyAlignment="1">
      <alignment horizontal="center" vertical="center" shrinkToFit="1"/>
    </xf>
    <xf numFmtId="178" fontId="7" fillId="25" borderId="18" xfId="0" applyNumberFormat="1" applyFont="1" applyFill="1" applyBorder="1" applyAlignment="1">
      <alignment horizontal="center" vertical="center" shrinkToFit="1"/>
    </xf>
    <xf numFmtId="179" fontId="7" fillId="28" borderId="6" xfId="0" applyNumberFormat="1" applyFont="1" applyFill="1" applyBorder="1" applyAlignment="1">
      <alignment horizontal="center" vertical="center" shrinkToFit="1"/>
    </xf>
    <xf numFmtId="179" fontId="7" fillId="26" borderId="6" xfId="0" applyNumberFormat="1" applyFont="1" applyFill="1" applyBorder="1" applyAlignment="1">
      <alignment horizontal="center" vertical="center" shrinkToFit="1"/>
    </xf>
    <xf numFmtId="0" fontId="7" fillId="28" borderId="18" xfId="0" applyFont="1" applyFill="1" applyBorder="1" applyAlignment="1">
      <alignment horizontal="center" vertical="center" shrinkToFit="1"/>
    </xf>
    <xf numFmtId="0" fontId="7" fillId="27" borderId="6" xfId="0" applyFont="1" applyFill="1" applyBorder="1" applyAlignment="1">
      <alignment horizontal="center" vertical="center" shrinkToFit="1"/>
    </xf>
    <xf numFmtId="0" fontId="2" fillId="29" borderId="6" xfId="0" applyFont="1" applyFill="1" applyBorder="1" applyAlignment="1">
      <alignment horizontal="left" vertical="center" shrinkToFit="1"/>
    </xf>
    <xf numFmtId="0" fontId="2" fillId="27" borderId="6" xfId="0" applyFont="1" applyFill="1" applyBorder="1" applyAlignment="1">
      <alignment horizontal="left" vertical="center" shrinkToFit="1"/>
    </xf>
    <xf numFmtId="0" fontId="7" fillId="25" borderId="18" xfId="0" applyFont="1" applyFill="1" applyBorder="1" applyAlignment="1">
      <alignment horizontal="left" vertical="center" shrinkToFit="1"/>
    </xf>
    <xf numFmtId="0" fontId="29" fillId="0" borderId="18" xfId="0" applyFont="1" applyBorder="1" applyAlignment="1">
      <alignment vertical="center" shrinkToFit="1"/>
    </xf>
    <xf numFmtId="0" fontId="29" fillId="0" borderId="80" xfId="0" applyFont="1" applyBorder="1" applyAlignment="1">
      <alignment vertical="center" shrinkToFit="1"/>
    </xf>
    <xf numFmtId="0" fontId="7" fillId="25" borderId="18" xfId="0" applyFont="1" applyFill="1" applyBorder="1" applyAlignment="1">
      <alignment vertical="center" shrinkToFit="1"/>
    </xf>
    <xf numFmtId="0" fontId="7" fillId="16" borderId="51" xfId="0" applyFont="1" applyFill="1" applyBorder="1" applyAlignment="1">
      <alignment horizontal="center" vertical="center" shrinkToFit="1"/>
    </xf>
    <xf numFmtId="0" fontId="2" fillId="16" borderId="82" xfId="0" applyFont="1" applyFill="1" applyBorder="1" applyAlignment="1">
      <alignment horizontal="center" vertical="center"/>
    </xf>
    <xf numFmtId="0" fontId="7" fillId="17" borderId="82" xfId="0" applyFont="1" applyFill="1" applyBorder="1" applyAlignment="1">
      <alignment vertical="center" shrinkToFit="1"/>
    </xf>
    <xf numFmtId="181" fontId="11" fillId="0" borderId="96" xfId="0" applyNumberFormat="1" applyFont="1" applyBorder="1" applyAlignment="1"/>
    <xf numFmtId="183" fontId="11" fillId="0" borderId="80" xfId="0" applyNumberFormat="1" applyFont="1" applyBorder="1" applyAlignment="1"/>
    <xf numFmtId="180" fontId="2" fillId="0" borderId="0" xfId="0" applyNumberFormat="1" applyFont="1" applyAlignment="1">
      <alignment horizontal="center" vertical="center" shrinkToFit="1"/>
    </xf>
    <xf numFmtId="180" fontId="2" fillId="3" borderId="80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80" fontId="7" fillId="0" borderId="14" xfId="0" applyNumberFormat="1" applyFont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180" fontId="7" fillId="0" borderId="80" xfId="0" applyNumberFormat="1" applyFont="1" applyBorder="1" applyAlignment="1">
      <alignment horizontal="center" vertical="center" shrinkToFit="1"/>
    </xf>
    <xf numFmtId="180" fontId="7" fillId="0" borderId="0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80" fontId="2" fillId="0" borderId="14" xfId="0" applyNumberFormat="1" applyFont="1" applyBorder="1" applyAlignment="1">
      <alignment horizontal="center" vertical="center" shrinkToFit="1"/>
    </xf>
    <xf numFmtId="180" fontId="7" fillId="16" borderId="14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Alignment="1">
      <alignment horizontal="center" vertical="center" shrinkToFit="1"/>
    </xf>
    <xf numFmtId="0" fontId="7" fillId="0" borderId="49" xfId="0" applyFont="1" applyBorder="1" applyAlignment="1">
      <alignment horizontal="center" vertical="center"/>
    </xf>
    <xf numFmtId="9" fontId="2" fillId="0" borderId="80" xfId="0" applyNumberFormat="1" applyFont="1" applyBorder="1" applyAlignment="1">
      <alignment horizontal="center" vertical="center"/>
    </xf>
    <xf numFmtId="0" fontId="29" fillId="26" borderId="80" xfId="1" applyFont="1" applyFill="1" applyBorder="1" applyAlignment="1">
      <alignment horizontal="left" vertical="center"/>
    </xf>
    <xf numFmtId="0" fontId="3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26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/>
    <xf numFmtId="0" fontId="2" fillId="0" borderId="0" xfId="0" applyFont="1" applyAlignment="1">
      <alignment horizontal="center" vertical="center" shrinkToFit="1"/>
    </xf>
    <xf numFmtId="0" fontId="26" fillId="0" borderId="9" xfId="0" applyFont="1" applyBorder="1" applyAlignment="1">
      <alignment horizontal="center"/>
    </xf>
    <xf numFmtId="0" fontId="7" fillId="0" borderId="18" xfId="0" applyFont="1" applyBorder="1"/>
    <xf numFmtId="0" fontId="26" fillId="10" borderId="14" xfId="0" applyFont="1" applyFill="1" applyBorder="1" applyAlignment="1">
      <alignment horizontal="center"/>
    </xf>
    <xf numFmtId="0" fontId="7" fillId="0" borderId="62" xfId="0" applyFont="1" applyBorder="1"/>
    <xf numFmtId="0" fontId="7" fillId="0" borderId="17" xfId="0" applyFont="1" applyBorder="1"/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2" xfId="0" applyFont="1" applyBorder="1"/>
    <xf numFmtId="0" fontId="7" fillId="0" borderId="49" xfId="0" applyFont="1" applyBorder="1"/>
    <xf numFmtId="0" fontId="27" fillId="6" borderId="9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178" fontId="7" fillId="0" borderId="9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78" fontId="7" fillId="0" borderId="23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7" fillId="0" borderId="8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16" borderId="14" xfId="0" applyNumberFormat="1" applyFont="1" applyFill="1" applyBorder="1" applyAlignment="1">
      <alignment horizontal="center" vertical="center" shrinkToFit="1"/>
    </xf>
    <xf numFmtId="0" fontId="7" fillId="16" borderId="6" xfId="0" applyNumberFormat="1" applyFont="1" applyFill="1" applyBorder="1" applyAlignment="1">
      <alignment horizontal="center" vertical="center" shrinkToFit="1"/>
    </xf>
    <xf numFmtId="0" fontId="7" fillId="25" borderId="6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80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80" xfId="0" applyNumberFormat="1" applyFont="1" applyBorder="1" applyAlignment="1">
      <alignment horizontal="center" vertical="center" shrinkToFit="1"/>
    </xf>
    <xf numFmtId="0" fontId="29" fillId="26" borderId="6" xfId="1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26" borderId="80" xfId="0" applyFont="1" applyFill="1" applyBorder="1" applyAlignment="1">
      <alignment horizontal="left" vertical="center" shrinkToFit="1"/>
    </xf>
    <xf numFmtId="0" fontId="7" fillId="0" borderId="49" xfId="0" applyFont="1" applyBorder="1" applyAlignment="1">
      <alignment vertical="center" shrinkToFit="1"/>
    </xf>
    <xf numFmtId="0" fontId="7" fillId="0" borderId="51" xfId="0" applyFont="1" applyBorder="1" applyAlignment="1">
      <alignment horizontal="center" vertical="center" shrinkToFit="1"/>
    </xf>
    <xf numFmtId="9" fontId="2" fillId="0" borderId="91" xfId="0" applyNumberFormat="1" applyFont="1" applyFill="1" applyBorder="1" applyAlignment="1">
      <alignment horizontal="center" vertical="center"/>
    </xf>
    <xf numFmtId="0" fontId="7" fillId="16" borderId="80" xfId="0" applyNumberFormat="1" applyFont="1" applyFill="1" applyBorder="1" applyAlignment="1">
      <alignment horizontal="center" vertical="center" shrinkToFit="1"/>
    </xf>
    <xf numFmtId="180" fontId="7" fillId="0" borderId="14" xfId="0" applyNumberFormat="1" applyFont="1" applyFill="1" applyBorder="1" applyAlignment="1">
      <alignment horizontal="center" vertical="center" shrinkToFit="1"/>
    </xf>
    <xf numFmtId="0" fontId="2" fillId="0" borderId="82" xfId="0" applyFont="1" applyBorder="1" applyAlignment="1">
      <alignment vertical="center"/>
    </xf>
    <xf numFmtId="0" fontId="2" fillId="4" borderId="80" xfId="0" applyFont="1" applyFill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39" borderId="80" xfId="2" applyFont="1" applyBorder="1" applyAlignment="1">
      <alignment vertical="center" shrinkToFit="1"/>
    </xf>
    <xf numFmtId="0" fontId="7" fillId="0" borderId="99" xfId="0" applyFont="1" applyBorder="1" applyAlignment="1">
      <alignment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29" fillId="4" borderId="18" xfId="0" applyFont="1" applyFill="1" applyBorder="1" applyAlignment="1">
      <alignment vertical="center" shrinkToFit="1"/>
    </xf>
    <xf numFmtId="0" fontId="29" fillId="0" borderId="18" xfId="0" applyFont="1" applyFill="1" applyBorder="1" applyAlignment="1">
      <alignment vertical="center" shrinkToFit="1"/>
    </xf>
    <xf numFmtId="0" fontId="2" fillId="4" borderId="51" xfId="0" applyFont="1" applyFill="1" applyBorder="1" applyAlignment="1">
      <alignment horizontal="center" vertical="center" shrinkToFit="1"/>
    </xf>
    <xf numFmtId="0" fontId="7" fillId="16" borderId="24" xfId="0" applyFont="1" applyFill="1" applyBorder="1" applyAlignment="1">
      <alignment horizontal="center" vertical="center" shrinkToFit="1"/>
    </xf>
    <xf numFmtId="9" fontId="2" fillId="4" borderId="6" xfId="0" applyNumberFormat="1" applyFont="1" applyFill="1" applyBorder="1" applyAlignment="1">
      <alignment horizontal="center" vertical="center"/>
    </xf>
    <xf numFmtId="180" fontId="2" fillId="0" borderId="80" xfId="0" applyNumberFormat="1" applyFont="1" applyBorder="1" applyAlignment="1">
      <alignment horizontal="center" vertical="center" shrinkToFit="1"/>
    </xf>
    <xf numFmtId="0" fontId="7" fillId="0" borderId="52" xfId="0" applyNumberFormat="1" applyFont="1" applyBorder="1" applyAlignment="1">
      <alignment horizontal="center" vertical="center"/>
    </xf>
    <xf numFmtId="0" fontId="7" fillId="16" borderId="81" xfId="0" applyNumberFormat="1" applyFont="1" applyFill="1" applyBorder="1" applyAlignment="1">
      <alignment horizontal="center" vertical="center" shrinkToFit="1"/>
    </xf>
    <xf numFmtId="0" fontId="7" fillId="0" borderId="49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 shrinkToFit="1"/>
    </xf>
    <xf numFmtId="0" fontId="2" fillId="20" borderId="80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vertical="center" shrinkToFit="1"/>
    </xf>
    <xf numFmtId="0" fontId="7" fillId="16" borderId="17" xfId="0" applyFont="1" applyFill="1" applyBorder="1" applyAlignment="1">
      <alignment horizontal="center" vertical="center" shrinkToFit="1"/>
    </xf>
  </cellXfs>
  <cellStyles count="3">
    <cellStyle name="メモ" xfId="2" builtinId="10"/>
    <cellStyle name="標準" xfId="0" builtinId="0"/>
    <cellStyle name="標準 2" xfId="1" xr:uid="{E5901BCE-6EB7-4402-8921-8CDFB439DF89}"/>
  </cellStyles>
  <dxfs count="9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FAA7-3044-4C44-A072-0B8EB819E621}">
  <sheetPr>
    <outlinePr summaryBelow="0" summaryRight="0"/>
    <pageSetUpPr fitToPage="1"/>
  </sheetPr>
  <dimension ref="A1:P718"/>
  <sheetViews>
    <sheetView zoomScale="87" zoomScaleNormal="87" workbookViewId="0">
      <pane xSplit="6" ySplit="3" topLeftCell="G93" activePane="bottomRight" state="frozen"/>
      <selection pane="topRight" activeCell="G1" sqref="G1"/>
      <selection pane="bottomLeft" activeCell="A4" sqref="A4"/>
      <selection pane="bottomRight" activeCell="F127" sqref="F127"/>
    </sheetView>
  </sheetViews>
  <sheetFormatPr defaultColWidth="14.453125" defaultRowHeight="15.75" customHeight="1"/>
  <cols>
    <col min="1" max="1" width="4.81640625" style="508" bestFit="1" customWidth="1"/>
    <col min="2" max="3" width="8.54296875" style="219" customWidth="1"/>
    <col min="4" max="4" width="7.453125" style="219" customWidth="1"/>
    <col min="5" max="5" width="49.7265625" style="219" customWidth="1"/>
    <col min="6" max="6" width="26.81640625" style="609" customWidth="1"/>
    <col min="7" max="7" width="10.81640625" style="219" customWidth="1"/>
    <col min="8" max="8" width="9.1796875" style="219" customWidth="1"/>
    <col min="9" max="9" width="10.54296875" style="219" customWidth="1"/>
    <col min="10" max="10" width="8.1796875" style="508" customWidth="1"/>
    <col min="11" max="11" width="11.453125" style="219" bestFit="1" customWidth="1"/>
    <col min="12" max="12" width="12.54296875" style="611" bestFit="1" customWidth="1"/>
    <col min="13" max="13" width="9.26953125" style="508" bestFit="1" customWidth="1"/>
    <col min="14" max="14" width="10.81640625" style="508" bestFit="1" customWidth="1"/>
    <col min="15" max="15" width="60.54296875" style="219" customWidth="1"/>
    <col min="16" max="16" width="14.453125" style="522"/>
    <col min="17" max="16384" width="14.453125" style="508"/>
  </cols>
  <sheetData>
    <row r="1" spans="1:16" ht="19">
      <c r="A1" s="1"/>
      <c r="B1" s="1471" t="s">
        <v>1</v>
      </c>
      <c r="C1" s="1472"/>
      <c r="D1" s="1472"/>
      <c r="E1" s="191" t="s">
        <v>2</v>
      </c>
      <c r="F1" s="224"/>
      <c r="G1" s="193"/>
      <c r="H1" s="193"/>
      <c r="I1" s="180"/>
      <c r="J1" s="1"/>
      <c r="K1" s="180"/>
      <c r="L1" s="231"/>
      <c r="M1" s="1"/>
      <c r="N1" s="1"/>
      <c r="O1" s="204">
        <f ca="1">TODAY()</f>
        <v>44299</v>
      </c>
      <c r="P1" s="199"/>
    </row>
    <row r="2" spans="1:16" ht="17.5">
      <c r="A2" s="1"/>
      <c r="B2" s="184"/>
      <c r="C2" s="185"/>
      <c r="D2" s="193"/>
      <c r="E2" s="1473" t="s">
        <v>4</v>
      </c>
      <c r="F2" s="1474"/>
      <c r="G2" s="1474"/>
      <c r="H2" s="1474"/>
      <c r="I2" s="1474"/>
      <c r="J2" s="1474"/>
      <c r="K2" s="1474"/>
      <c r="L2" s="1474"/>
      <c r="M2" s="1474"/>
      <c r="N2" s="1474"/>
      <c r="O2" s="1474"/>
      <c r="P2" s="199"/>
    </row>
    <row r="3" spans="1:16" ht="17.5">
      <c r="A3" s="1"/>
      <c r="B3" s="186" t="s">
        <v>5</v>
      </c>
      <c r="C3" s="187" t="s">
        <v>6</v>
      </c>
      <c r="D3" s="186" t="s">
        <v>7</v>
      </c>
      <c r="E3" s="192" t="s">
        <v>8</v>
      </c>
      <c r="F3" s="225" t="s">
        <v>9</v>
      </c>
      <c r="G3" s="196" t="s">
        <v>10</v>
      </c>
      <c r="H3" s="181" t="s">
        <v>11</v>
      </c>
      <c r="I3" s="182" t="s">
        <v>13</v>
      </c>
      <c r="J3" s="213" t="s">
        <v>14</v>
      </c>
      <c r="K3" s="214" t="s">
        <v>15</v>
      </c>
      <c r="L3" s="232" t="s">
        <v>766</v>
      </c>
      <c r="M3" s="200" t="s">
        <v>764</v>
      </c>
      <c r="N3" s="209" t="s">
        <v>765</v>
      </c>
      <c r="O3" s="210" t="s">
        <v>775</v>
      </c>
      <c r="P3" s="206"/>
    </row>
    <row r="4" spans="1:16" ht="16">
      <c r="A4" s="509">
        <v>1</v>
      </c>
      <c r="B4" s="510">
        <v>43832</v>
      </c>
      <c r="C4" s="510">
        <v>43852</v>
      </c>
      <c r="D4" s="221" t="s">
        <v>19</v>
      </c>
      <c r="E4" s="220" t="s">
        <v>1215</v>
      </c>
      <c r="F4" s="889" t="s">
        <v>1183</v>
      </c>
      <c r="G4" s="221" t="s">
        <v>380</v>
      </c>
      <c r="H4" s="221"/>
      <c r="I4" s="194"/>
      <c r="J4" s="511"/>
      <c r="K4" s="512"/>
      <c r="L4" s="890"/>
      <c r="M4" s="513"/>
      <c r="N4" s="514">
        <v>326200</v>
      </c>
      <c r="O4" s="222"/>
      <c r="P4" s="515"/>
    </row>
    <row r="5" spans="1:16" ht="16">
      <c r="A5" s="516">
        <v>2</v>
      </c>
      <c r="B5" s="190">
        <v>43832</v>
      </c>
      <c r="C5" s="188">
        <v>43838</v>
      </c>
      <c r="D5" s="194" t="s">
        <v>19</v>
      </c>
      <c r="E5" s="217" t="s">
        <v>1216</v>
      </c>
      <c r="F5" s="891" t="s">
        <v>1217</v>
      </c>
      <c r="G5" s="194" t="s">
        <v>380</v>
      </c>
      <c r="H5" s="241"/>
      <c r="I5" s="194"/>
      <c r="J5" s="203"/>
      <c r="K5" s="215" t="s">
        <v>782</v>
      </c>
      <c r="L5" s="892">
        <v>33300</v>
      </c>
      <c r="M5" s="513"/>
      <c r="N5" s="514">
        <v>66600</v>
      </c>
      <c r="O5" s="222"/>
      <c r="P5" s="515"/>
    </row>
    <row r="6" spans="1:16" ht="16">
      <c r="A6" s="509">
        <v>3</v>
      </c>
      <c r="B6" s="190">
        <v>43832</v>
      </c>
      <c r="C6" s="188">
        <v>43838</v>
      </c>
      <c r="D6" s="525" t="s">
        <v>1218</v>
      </c>
      <c r="E6" s="217" t="s">
        <v>1219</v>
      </c>
      <c r="F6" s="604" t="s">
        <v>997</v>
      </c>
      <c r="G6" s="194" t="s">
        <v>380</v>
      </c>
      <c r="H6" s="194"/>
      <c r="I6" s="194"/>
      <c r="J6" s="203"/>
      <c r="K6" s="215" t="s">
        <v>798</v>
      </c>
      <c r="L6" s="892">
        <v>80200</v>
      </c>
      <c r="M6" s="513"/>
      <c r="N6" s="893">
        <v>131000</v>
      </c>
      <c r="O6" s="212" t="s">
        <v>1492</v>
      </c>
      <c r="P6" s="515"/>
    </row>
    <row r="7" spans="1:16" ht="16">
      <c r="A7" s="516">
        <v>4</v>
      </c>
      <c r="B7" s="190">
        <v>43832</v>
      </c>
      <c r="C7" s="188">
        <v>43845</v>
      </c>
      <c r="D7" s="183" t="s">
        <v>19</v>
      </c>
      <c r="E7" s="216" t="s">
        <v>1220</v>
      </c>
      <c r="F7" s="894" t="s">
        <v>1221</v>
      </c>
      <c r="G7" s="194" t="s">
        <v>380</v>
      </c>
      <c r="H7" s="183"/>
      <c r="I7" s="183"/>
      <c r="J7" s="125"/>
      <c r="K7" s="215" t="s">
        <v>782</v>
      </c>
      <c r="L7" s="895">
        <v>133100</v>
      </c>
      <c r="M7" s="519"/>
      <c r="N7" s="524">
        <v>266200</v>
      </c>
      <c r="O7" s="521"/>
    </row>
    <row r="8" spans="1:16" ht="16">
      <c r="A8" s="509">
        <v>5</v>
      </c>
      <c r="B8" s="190">
        <v>43832</v>
      </c>
      <c r="C8" s="188">
        <v>43838</v>
      </c>
      <c r="D8" s="183" t="s">
        <v>19</v>
      </c>
      <c r="E8" s="259" t="s">
        <v>1230</v>
      </c>
      <c r="F8" s="896" t="s">
        <v>984</v>
      </c>
      <c r="G8" s="194" t="s">
        <v>380</v>
      </c>
      <c r="H8" s="183"/>
      <c r="I8" s="183"/>
      <c r="J8" s="202"/>
      <c r="K8" s="215" t="s">
        <v>782</v>
      </c>
      <c r="L8" s="897">
        <v>14800</v>
      </c>
      <c r="M8" s="519"/>
      <c r="N8" s="524">
        <v>29600</v>
      </c>
      <c r="O8" s="521"/>
    </row>
    <row r="9" spans="1:16" ht="16">
      <c r="A9" s="516">
        <v>6</v>
      </c>
      <c r="B9" s="190">
        <v>43832</v>
      </c>
      <c r="C9" s="188">
        <v>43838</v>
      </c>
      <c r="D9" s="183" t="s">
        <v>19</v>
      </c>
      <c r="E9" s="259" t="s">
        <v>1231</v>
      </c>
      <c r="F9" s="896" t="s">
        <v>984</v>
      </c>
      <c r="G9" s="194" t="s">
        <v>380</v>
      </c>
      <c r="H9" s="183"/>
      <c r="I9" s="183"/>
      <c r="J9" s="202"/>
      <c r="K9" s="215" t="s">
        <v>782</v>
      </c>
      <c r="L9" s="898">
        <v>14500</v>
      </c>
      <c r="M9" s="519"/>
      <c r="N9" s="524">
        <v>29000</v>
      </c>
      <c r="O9" s="521"/>
    </row>
    <row r="10" spans="1:16" ht="16">
      <c r="A10" s="509">
        <v>7</v>
      </c>
      <c r="B10" s="190">
        <v>43832</v>
      </c>
      <c r="C10" s="188">
        <v>43838</v>
      </c>
      <c r="D10" s="183" t="s">
        <v>19</v>
      </c>
      <c r="E10" s="259" t="s">
        <v>1232</v>
      </c>
      <c r="F10" s="896" t="s">
        <v>984</v>
      </c>
      <c r="G10" s="194" t="s">
        <v>380</v>
      </c>
      <c r="H10" s="183"/>
      <c r="I10" s="183"/>
      <c r="J10" s="202"/>
      <c r="K10" s="215" t="s">
        <v>782</v>
      </c>
      <c r="L10" s="898">
        <v>11700</v>
      </c>
      <c r="M10" s="519"/>
      <c r="N10" s="524">
        <v>23400</v>
      </c>
      <c r="O10" s="521"/>
    </row>
    <row r="11" spans="1:16" ht="16">
      <c r="A11" s="516">
        <v>8</v>
      </c>
      <c r="B11" s="188">
        <v>43838</v>
      </c>
      <c r="C11" s="188">
        <v>43851</v>
      </c>
      <c r="D11" s="183" t="s">
        <v>19</v>
      </c>
      <c r="E11" s="216" t="s">
        <v>1222</v>
      </c>
      <c r="F11" s="604" t="s">
        <v>1036</v>
      </c>
      <c r="G11" s="194" t="s">
        <v>380</v>
      </c>
      <c r="H11" s="183"/>
      <c r="I11" s="183"/>
      <c r="J11" s="202"/>
      <c r="K11" s="215" t="s">
        <v>798</v>
      </c>
      <c r="L11" s="898">
        <v>104130</v>
      </c>
      <c r="M11" s="519"/>
      <c r="N11" s="524">
        <v>173700</v>
      </c>
      <c r="O11" s="212" t="s">
        <v>1711</v>
      </c>
    </row>
    <row r="12" spans="1:16" ht="16">
      <c r="A12" s="509">
        <v>9</v>
      </c>
      <c r="B12" s="188">
        <v>43839</v>
      </c>
      <c r="C12" s="188">
        <v>43845</v>
      </c>
      <c r="D12" s="183" t="s">
        <v>19</v>
      </c>
      <c r="E12" s="216" t="s">
        <v>1233</v>
      </c>
      <c r="F12" s="604" t="s">
        <v>1234</v>
      </c>
      <c r="G12" s="194" t="s">
        <v>380</v>
      </c>
      <c r="H12" s="183"/>
      <c r="I12" s="183"/>
      <c r="J12" s="125"/>
      <c r="K12" s="215" t="s">
        <v>810</v>
      </c>
      <c r="L12" s="899">
        <v>19550</v>
      </c>
      <c r="M12" s="519"/>
      <c r="N12" s="524">
        <v>39100</v>
      </c>
      <c r="O12" s="212"/>
    </row>
    <row r="13" spans="1:16" ht="16">
      <c r="A13" s="516">
        <v>10</v>
      </c>
      <c r="B13" s="188">
        <v>43839</v>
      </c>
      <c r="C13" s="188">
        <v>43845</v>
      </c>
      <c r="D13" s="183" t="s">
        <v>19</v>
      </c>
      <c r="E13" s="216" t="s">
        <v>1235</v>
      </c>
      <c r="F13" s="891" t="s">
        <v>1236</v>
      </c>
      <c r="G13" s="194" t="s">
        <v>380</v>
      </c>
      <c r="H13" s="183"/>
      <c r="I13" s="183"/>
      <c r="J13" s="125"/>
      <c r="K13" s="215" t="s">
        <v>782</v>
      </c>
      <c r="L13" s="898"/>
      <c r="M13" s="519"/>
      <c r="N13" s="524">
        <v>24105</v>
      </c>
      <c r="O13" s="212" t="s">
        <v>1370</v>
      </c>
    </row>
    <row r="14" spans="1:16" ht="16">
      <c r="A14" s="509">
        <v>11</v>
      </c>
      <c r="B14" s="188">
        <v>43839</v>
      </c>
      <c r="C14" s="188">
        <v>43845</v>
      </c>
      <c r="D14" s="183" t="s">
        <v>19</v>
      </c>
      <c r="E14" s="259" t="s">
        <v>1237</v>
      </c>
      <c r="F14" s="896" t="s">
        <v>984</v>
      </c>
      <c r="G14" s="194" t="s">
        <v>380</v>
      </c>
      <c r="H14" s="183"/>
      <c r="I14" s="183"/>
      <c r="J14" s="125"/>
      <c r="K14" s="215" t="s">
        <v>782</v>
      </c>
      <c r="L14" s="898">
        <v>12350</v>
      </c>
      <c r="M14" s="519"/>
      <c r="N14" s="524">
        <v>24700</v>
      </c>
      <c r="O14" s="212"/>
    </row>
    <row r="15" spans="1:16" ht="16">
      <c r="A15" s="516">
        <v>12</v>
      </c>
      <c r="B15" s="188">
        <v>43839</v>
      </c>
      <c r="C15" s="188">
        <v>43845</v>
      </c>
      <c r="D15" s="183" t="s">
        <v>19</v>
      </c>
      <c r="E15" s="259" t="s">
        <v>1238</v>
      </c>
      <c r="F15" s="896" t="s">
        <v>984</v>
      </c>
      <c r="G15" s="194" t="s">
        <v>380</v>
      </c>
      <c r="H15" s="183"/>
      <c r="I15" s="183"/>
      <c r="J15" s="125"/>
      <c r="K15" s="215" t="s">
        <v>782</v>
      </c>
      <c r="L15" s="898">
        <v>8400</v>
      </c>
      <c r="M15" s="519"/>
      <c r="N15" s="524">
        <v>16800</v>
      </c>
      <c r="O15" s="212"/>
    </row>
    <row r="16" spans="1:16" ht="16">
      <c r="A16" s="509">
        <v>13</v>
      </c>
      <c r="B16" s="188">
        <v>43839</v>
      </c>
      <c r="C16" s="188">
        <v>43852</v>
      </c>
      <c r="D16" s="183" t="s">
        <v>19</v>
      </c>
      <c r="E16" s="216" t="s">
        <v>1223</v>
      </c>
      <c r="F16" s="891" t="s">
        <v>1217</v>
      </c>
      <c r="G16" s="194" t="s">
        <v>380</v>
      </c>
      <c r="H16" s="183"/>
      <c r="I16" s="183"/>
      <c r="J16" s="125"/>
      <c r="K16" s="215" t="s">
        <v>798</v>
      </c>
      <c r="L16" s="900">
        <v>115240</v>
      </c>
      <c r="M16" s="519"/>
      <c r="N16" s="523">
        <v>230480</v>
      </c>
      <c r="O16" s="212"/>
    </row>
    <row r="17" spans="1:15" ht="16">
      <c r="A17" s="516">
        <v>14</v>
      </c>
      <c r="B17" s="188">
        <v>43839</v>
      </c>
      <c r="C17" s="188">
        <v>43852</v>
      </c>
      <c r="D17" s="183" t="s">
        <v>19</v>
      </c>
      <c r="E17" s="216" t="s">
        <v>1239</v>
      </c>
      <c r="F17" s="891" t="s">
        <v>1236</v>
      </c>
      <c r="G17" s="194" t="s">
        <v>380</v>
      </c>
      <c r="H17" s="183"/>
      <c r="I17" s="183"/>
      <c r="J17" s="202"/>
      <c r="K17" s="215" t="s">
        <v>782</v>
      </c>
      <c r="L17" s="898">
        <v>55850</v>
      </c>
      <c r="M17" s="519"/>
      <c r="N17" s="523">
        <v>111700</v>
      </c>
      <c r="O17" s="212"/>
    </row>
    <row r="18" spans="1:15" ht="16">
      <c r="A18" s="509">
        <v>15</v>
      </c>
      <c r="B18" s="188">
        <v>43839</v>
      </c>
      <c r="C18" s="188">
        <v>43845</v>
      </c>
      <c r="D18" s="183" t="s">
        <v>19</v>
      </c>
      <c r="E18" s="240" t="s">
        <v>1240</v>
      </c>
      <c r="F18" s="901" t="s">
        <v>1236</v>
      </c>
      <c r="G18" s="194" t="s">
        <v>380</v>
      </c>
      <c r="H18" s="183"/>
      <c r="I18" s="183"/>
      <c r="J18" s="202"/>
      <c r="K18" s="215" t="s">
        <v>782</v>
      </c>
      <c r="L18" s="898">
        <v>38600</v>
      </c>
      <c r="M18" s="519"/>
      <c r="N18" s="523">
        <v>77200</v>
      </c>
      <c r="O18" s="212"/>
    </row>
    <row r="19" spans="1:15" ht="16">
      <c r="A19" s="516">
        <v>16</v>
      </c>
      <c r="B19" s="188">
        <v>43839</v>
      </c>
      <c r="C19" s="188">
        <v>43845</v>
      </c>
      <c r="D19" s="183" t="s">
        <v>19</v>
      </c>
      <c r="E19" s="240" t="s">
        <v>1241</v>
      </c>
      <c r="F19" s="902" t="s">
        <v>912</v>
      </c>
      <c r="G19" s="194" t="s">
        <v>380</v>
      </c>
      <c r="H19" s="183"/>
      <c r="I19" s="183"/>
      <c r="J19" s="202"/>
      <c r="K19" s="215" t="s">
        <v>798</v>
      </c>
      <c r="L19" s="903">
        <v>39490</v>
      </c>
      <c r="M19" s="519"/>
      <c r="N19" s="523">
        <v>86900</v>
      </c>
      <c r="O19" s="211" t="s">
        <v>1480</v>
      </c>
    </row>
    <row r="20" spans="1:15" ht="16">
      <c r="A20" s="509">
        <v>17</v>
      </c>
      <c r="B20" s="188">
        <v>43846</v>
      </c>
      <c r="C20" s="188">
        <v>43859</v>
      </c>
      <c r="D20" s="183" t="s">
        <v>19</v>
      </c>
      <c r="E20" s="216" t="s">
        <v>1227</v>
      </c>
      <c r="F20" s="904" t="s">
        <v>1205</v>
      </c>
      <c r="G20" s="194" t="s">
        <v>380</v>
      </c>
      <c r="H20" s="183"/>
      <c r="I20" s="183"/>
      <c r="J20" s="125"/>
      <c r="K20" s="215" t="s">
        <v>798</v>
      </c>
      <c r="L20" s="905">
        <v>44790</v>
      </c>
      <c r="M20" s="519"/>
      <c r="N20" s="523">
        <v>89580</v>
      </c>
      <c r="O20" s="212"/>
    </row>
    <row r="21" spans="1:15" ht="16">
      <c r="A21" s="516">
        <v>18</v>
      </c>
      <c r="B21" s="188">
        <v>43846</v>
      </c>
      <c r="C21" s="188">
        <v>43852</v>
      </c>
      <c r="D21" s="183" t="s">
        <v>19</v>
      </c>
      <c r="E21" s="216" t="s">
        <v>1242</v>
      </c>
      <c r="F21" s="604" t="s">
        <v>997</v>
      </c>
      <c r="G21" s="194" t="s">
        <v>380</v>
      </c>
      <c r="H21" s="183"/>
      <c r="I21" s="183"/>
      <c r="J21" s="125"/>
      <c r="K21" s="215" t="s">
        <v>798</v>
      </c>
      <c r="L21" s="898">
        <v>58705</v>
      </c>
      <c r="M21" s="519"/>
      <c r="N21" s="524">
        <v>106600</v>
      </c>
      <c r="O21" s="212" t="s">
        <v>1493</v>
      </c>
    </row>
    <row r="22" spans="1:15" ht="16">
      <c r="A22" s="509">
        <v>19</v>
      </c>
      <c r="B22" s="188">
        <v>43846</v>
      </c>
      <c r="C22" s="188">
        <v>43852</v>
      </c>
      <c r="D22" s="183" t="s">
        <v>19</v>
      </c>
      <c r="E22" s="216" t="s">
        <v>1245</v>
      </c>
      <c r="F22" s="894" t="s">
        <v>1246</v>
      </c>
      <c r="G22" s="194" t="s">
        <v>380</v>
      </c>
      <c r="H22" s="528"/>
      <c r="I22" s="528"/>
      <c r="J22" s="529"/>
      <c r="K22" s="215" t="s">
        <v>798</v>
      </c>
      <c r="L22" s="906">
        <v>23300</v>
      </c>
      <c r="M22" s="560"/>
      <c r="N22" s="561">
        <v>46600</v>
      </c>
      <c r="O22" s="247"/>
    </row>
    <row r="23" spans="1:15" ht="16">
      <c r="A23" s="516">
        <v>20</v>
      </c>
      <c r="B23" s="188">
        <v>43846</v>
      </c>
      <c r="C23" s="188">
        <v>43852</v>
      </c>
      <c r="D23" s="183" t="s">
        <v>19</v>
      </c>
      <c r="E23" s="216" t="s">
        <v>1283</v>
      </c>
      <c r="F23" s="901" t="s">
        <v>1236</v>
      </c>
      <c r="G23" s="194" t="s">
        <v>380</v>
      </c>
      <c r="H23" s="528"/>
      <c r="I23" s="528"/>
      <c r="J23" s="529"/>
      <c r="K23" s="215" t="s">
        <v>782</v>
      </c>
      <c r="L23" s="906">
        <v>35790</v>
      </c>
      <c r="M23" s="560"/>
      <c r="N23" s="561">
        <v>64300</v>
      </c>
      <c r="O23" s="212" t="s">
        <v>1381</v>
      </c>
    </row>
    <row r="24" spans="1:15" ht="16">
      <c r="A24" s="509">
        <v>21</v>
      </c>
      <c r="B24" s="188">
        <v>43846</v>
      </c>
      <c r="C24" s="188">
        <v>43859</v>
      </c>
      <c r="D24" s="183" t="s">
        <v>19</v>
      </c>
      <c r="E24" s="216" t="s">
        <v>1247</v>
      </c>
      <c r="F24" s="894" t="s">
        <v>1248</v>
      </c>
      <c r="G24" s="194" t="s">
        <v>380</v>
      </c>
      <c r="H24" s="528"/>
      <c r="I24" s="533" t="s">
        <v>696</v>
      </c>
      <c r="J24" s="529"/>
      <c r="K24" s="215" t="s">
        <v>798</v>
      </c>
      <c r="L24" s="906">
        <v>72250</v>
      </c>
      <c r="M24" s="560"/>
      <c r="N24" s="561">
        <v>125900</v>
      </c>
      <c r="O24" s="212" t="s">
        <v>1484</v>
      </c>
    </row>
    <row r="25" spans="1:15" ht="16">
      <c r="A25" s="516">
        <v>22</v>
      </c>
      <c r="B25" s="188">
        <v>43846</v>
      </c>
      <c r="C25" s="188">
        <v>43859</v>
      </c>
      <c r="D25" s="183" t="s">
        <v>19</v>
      </c>
      <c r="E25" s="216" t="s">
        <v>1249</v>
      </c>
      <c r="F25" s="894" t="s">
        <v>1250</v>
      </c>
      <c r="G25" s="194" t="s">
        <v>380</v>
      </c>
      <c r="H25" s="528"/>
      <c r="I25" s="528"/>
      <c r="J25" s="529"/>
      <c r="K25" s="526" t="s">
        <v>810</v>
      </c>
      <c r="L25" s="906">
        <v>85080</v>
      </c>
      <c r="M25" s="560"/>
      <c r="N25" s="561">
        <v>170160</v>
      </c>
      <c r="O25" s="247"/>
    </row>
    <row r="26" spans="1:15" ht="16">
      <c r="A26" s="509">
        <v>23</v>
      </c>
      <c r="B26" s="188">
        <v>43847</v>
      </c>
      <c r="C26" s="188">
        <v>43859</v>
      </c>
      <c r="D26" s="183" t="s">
        <v>19</v>
      </c>
      <c r="E26" s="216" t="s">
        <v>1284</v>
      </c>
      <c r="F26" s="894" t="s">
        <v>1285</v>
      </c>
      <c r="G26" s="194" t="s">
        <v>380</v>
      </c>
      <c r="H26" s="528"/>
      <c r="I26" s="528"/>
      <c r="J26" s="529"/>
      <c r="K26" s="215" t="s">
        <v>798</v>
      </c>
      <c r="L26" s="906">
        <v>50300</v>
      </c>
      <c r="M26" s="560"/>
      <c r="N26" s="907">
        <v>83200</v>
      </c>
      <c r="O26" s="212" t="s">
        <v>1479</v>
      </c>
    </row>
    <row r="27" spans="1:15" ht="16">
      <c r="A27" s="516">
        <v>24</v>
      </c>
      <c r="B27" s="188">
        <v>43847</v>
      </c>
      <c r="C27" s="188">
        <v>43859</v>
      </c>
      <c r="D27" s="183" t="s">
        <v>19</v>
      </c>
      <c r="E27" s="216" t="s">
        <v>1253</v>
      </c>
      <c r="F27" s="894" t="s">
        <v>703</v>
      </c>
      <c r="G27" s="194" t="s">
        <v>380</v>
      </c>
      <c r="H27" s="528"/>
      <c r="I27" s="528"/>
      <c r="J27" s="529"/>
      <c r="K27" s="908"/>
      <c r="L27" s="909"/>
      <c r="M27" s="560"/>
      <c r="N27" s="561">
        <v>166980</v>
      </c>
      <c r="O27" s="247"/>
    </row>
    <row r="28" spans="1:15" ht="16">
      <c r="A28" s="509">
        <v>25</v>
      </c>
      <c r="B28" s="188">
        <v>43847</v>
      </c>
      <c r="C28" s="188">
        <v>43859</v>
      </c>
      <c r="D28" s="183" t="s">
        <v>19</v>
      </c>
      <c r="E28" s="216" t="s">
        <v>1251</v>
      </c>
      <c r="F28" s="894" t="s">
        <v>1252</v>
      </c>
      <c r="G28" s="194" t="s">
        <v>380</v>
      </c>
      <c r="H28" s="528"/>
      <c r="I28" s="528"/>
      <c r="J28" s="529"/>
      <c r="K28" s="526"/>
      <c r="L28" s="906"/>
      <c r="M28" s="560"/>
      <c r="N28" s="561">
        <v>61900</v>
      </c>
      <c r="O28" s="247"/>
    </row>
    <row r="29" spans="1:15" ht="16">
      <c r="A29" s="516">
        <v>26</v>
      </c>
      <c r="B29" s="188">
        <v>43853</v>
      </c>
      <c r="C29" s="188">
        <v>43859</v>
      </c>
      <c r="D29" s="183" t="s">
        <v>19</v>
      </c>
      <c r="E29" s="216" t="s">
        <v>1305</v>
      </c>
      <c r="F29" s="894" t="s">
        <v>703</v>
      </c>
      <c r="G29" s="194" t="s">
        <v>380</v>
      </c>
      <c r="H29" s="528"/>
      <c r="I29" s="528"/>
      <c r="J29" s="529"/>
      <c r="K29" s="908"/>
      <c r="L29" s="909"/>
      <c r="M29" s="560"/>
      <c r="N29" s="561">
        <v>124700</v>
      </c>
      <c r="O29" s="247"/>
    </row>
    <row r="30" spans="1:15" s="522" customFormat="1" ht="16">
      <c r="A30" s="509">
        <v>27</v>
      </c>
      <c r="B30" s="188">
        <v>43853</v>
      </c>
      <c r="C30" s="188">
        <v>43866</v>
      </c>
      <c r="D30" s="183" t="s">
        <v>19</v>
      </c>
      <c r="E30" s="216" t="s">
        <v>1306</v>
      </c>
      <c r="F30" s="894" t="s">
        <v>777</v>
      </c>
      <c r="G30" s="194" t="s">
        <v>380</v>
      </c>
      <c r="H30" s="528"/>
      <c r="I30" s="528"/>
      <c r="J30" s="529"/>
      <c r="K30" s="215" t="s">
        <v>798</v>
      </c>
      <c r="L30" s="906">
        <v>75630</v>
      </c>
      <c r="M30" s="560"/>
      <c r="N30" s="561">
        <v>119900</v>
      </c>
      <c r="O30" s="212" t="s">
        <v>1496</v>
      </c>
    </row>
    <row r="31" spans="1:15" s="522" customFormat="1" ht="16">
      <c r="A31" s="516">
        <v>28</v>
      </c>
      <c r="B31" s="188">
        <v>43853</v>
      </c>
      <c r="C31" s="188">
        <v>43866</v>
      </c>
      <c r="D31" s="183" t="s">
        <v>19</v>
      </c>
      <c r="E31" s="216" t="s">
        <v>1307</v>
      </c>
      <c r="F31" s="894" t="s">
        <v>1199</v>
      </c>
      <c r="G31" s="194" t="s">
        <v>380</v>
      </c>
      <c r="H31" s="528"/>
      <c r="I31" s="528"/>
      <c r="J31" s="529"/>
      <c r="K31" s="908"/>
      <c r="L31" s="909"/>
      <c r="M31" s="560"/>
      <c r="N31" s="561">
        <v>177420</v>
      </c>
      <c r="O31" s="247"/>
    </row>
    <row r="32" spans="1:15" s="522" customFormat="1" ht="16">
      <c r="A32" s="509">
        <v>29</v>
      </c>
      <c r="B32" s="188">
        <v>43853</v>
      </c>
      <c r="C32" s="188">
        <v>43866</v>
      </c>
      <c r="D32" s="183" t="s">
        <v>19</v>
      </c>
      <c r="E32" s="216" t="s">
        <v>1308</v>
      </c>
      <c r="F32" s="902" t="s">
        <v>912</v>
      </c>
      <c r="G32" s="194" t="s">
        <v>380</v>
      </c>
      <c r="H32" s="528"/>
      <c r="I32" s="528"/>
      <c r="J32" s="529"/>
      <c r="K32" s="215" t="s">
        <v>798</v>
      </c>
      <c r="L32" s="906">
        <v>68200</v>
      </c>
      <c r="M32" s="560"/>
      <c r="N32" s="561">
        <v>136400</v>
      </c>
      <c r="O32" s="247"/>
    </row>
    <row r="33" spans="1:15" s="522" customFormat="1" ht="16">
      <c r="A33" s="509">
        <v>30</v>
      </c>
      <c r="B33" s="188">
        <v>43853</v>
      </c>
      <c r="C33" s="188">
        <v>43866</v>
      </c>
      <c r="D33" s="183" t="s">
        <v>19</v>
      </c>
      <c r="E33" s="216" t="s">
        <v>1309</v>
      </c>
      <c r="F33" s="910" t="s">
        <v>763</v>
      </c>
      <c r="G33" s="194" t="s">
        <v>380</v>
      </c>
      <c r="H33" s="528"/>
      <c r="I33" s="528"/>
      <c r="J33" s="529"/>
      <c r="K33" s="526"/>
      <c r="L33" s="906"/>
      <c r="M33" s="560"/>
      <c r="N33" s="561">
        <v>148080</v>
      </c>
      <c r="O33" s="247"/>
    </row>
    <row r="34" spans="1:15" s="522" customFormat="1" ht="16">
      <c r="A34" s="516">
        <v>31</v>
      </c>
      <c r="B34" s="551">
        <v>43853</v>
      </c>
      <c r="C34" s="551">
        <v>43866</v>
      </c>
      <c r="D34" s="552" t="s">
        <v>19</v>
      </c>
      <c r="E34" s="249" t="s">
        <v>1254</v>
      </c>
      <c r="F34" s="911" t="s">
        <v>740</v>
      </c>
      <c r="G34" s="262" t="s">
        <v>380</v>
      </c>
      <c r="H34" s="552"/>
      <c r="I34" s="552"/>
      <c r="J34" s="553"/>
      <c r="K34" s="554" t="s">
        <v>833</v>
      </c>
      <c r="L34" s="912">
        <v>44450</v>
      </c>
      <c r="M34" s="555"/>
      <c r="N34" s="556">
        <v>88900</v>
      </c>
      <c r="O34" s="557"/>
    </row>
    <row r="35" spans="1:15" s="522" customFormat="1" ht="16">
      <c r="A35" s="509">
        <v>32</v>
      </c>
      <c r="B35" s="188">
        <v>43853</v>
      </c>
      <c r="C35" s="188">
        <v>43866</v>
      </c>
      <c r="D35" s="183" t="s">
        <v>19</v>
      </c>
      <c r="E35" s="216" t="s">
        <v>1337</v>
      </c>
      <c r="F35" s="913" t="s">
        <v>1338</v>
      </c>
      <c r="G35" s="194" t="s">
        <v>380</v>
      </c>
      <c r="H35" s="528"/>
      <c r="I35" s="528"/>
      <c r="J35" s="593"/>
      <c r="K35" s="215" t="s">
        <v>798</v>
      </c>
      <c r="L35" s="906">
        <v>49955</v>
      </c>
      <c r="M35" s="560"/>
      <c r="N35" s="561">
        <v>104400</v>
      </c>
      <c r="O35" s="247"/>
    </row>
    <row r="36" spans="1:15" s="522" customFormat="1" ht="16">
      <c r="A36" s="516">
        <v>33</v>
      </c>
      <c r="B36" s="188">
        <v>43853</v>
      </c>
      <c r="C36" s="188">
        <v>43866</v>
      </c>
      <c r="D36" s="183" t="s">
        <v>19</v>
      </c>
      <c r="E36" s="216" t="s">
        <v>1339</v>
      </c>
      <c r="F36" s="604" t="s">
        <v>616</v>
      </c>
      <c r="G36" s="194" t="s">
        <v>380</v>
      </c>
      <c r="H36" s="528"/>
      <c r="I36" s="528"/>
      <c r="J36" s="593"/>
      <c r="K36" s="215" t="s">
        <v>782</v>
      </c>
      <c r="L36" s="906">
        <v>141100</v>
      </c>
      <c r="M36" s="560"/>
      <c r="N36" s="561">
        <v>282200</v>
      </c>
      <c r="O36" s="247"/>
    </row>
    <row r="37" spans="1:15" s="522" customFormat="1" ht="16">
      <c r="A37" s="509">
        <v>34</v>
      </c>
      <c r="B37" s="188">
        <v>43854</v>
      </c>
      <c r="C37" s="188">
        <v>43866</v>
      </c>
      <c r="D37" s="183" t="s">
        <v>19</v>
      </c>
      <c r="E37" s="216" t="s">
        <v>1310</v>
      </c>
      <c r="F37" s="910" t="s">
        <v>763</v>
      </c>
      <c r="G37" s="194" t="s">
        <v>380</v>
      </c>
      <c r="H37" s="528"/>
      <c r="I37" s="533" t="s">
        <v>696</v>
      </c>
      <c r="J37" s="593"/>
      <c r="K37" s="594"/>
      <c r="L37" s="906"/>
      <c r="M37" s="560"/>
      <c r="N37" s="561">
        <v>115500</v>
      </c>
      <c r="O37" s="247"/>
    </row>
    <row r="38" spans="1:15" s="522" customFormat="1" ht="16">
      <c r="A38" s="516">
        <v>35</v>
      </c>
      <c r="B38" s="188">
        <v>43860</v>
      </c>
      <c r="C38" s="188">
        <v>43866</v>
      </c>
      <c r="D38" s="183" t="s">
        <v>19</v>
      </c>
      <c r="E38" s="240" t="s">
        <v>1311</v>
      </c>
      <c r="F38" s="902" t="s">
        <v>1312</v>
      </c>
      <c r="G38" s="194" t="s">
        <v>380</v>
      </c>
      <c r="H38" s="528"/>
      <c r="I38" s="533"/>
      <c r="J38" s="593"/>
      <c r="K38" s="594"/>
      <c r="L38" s="906"/>
      <c r="M38" s="560"/>
      <c r="N38" s="561">
        <v>62900</v>
      </c>
      <c r="O38" s="247"/>
    </row>
    <row r="39" spans="1:15" s="522" customFormat="1" ht="16">
      <c r="A39" s="509">
        <v>36</v>
      </c>
      <c r="B39" s="188">
        <v>43860</v>
      </c>
      <c r="C39" s="188">
        <v>43873</v>
      </c>
      <c r="D39" s="183" t="s">
        <v>19</v>
      </c>
      <c r="E39" s="216" t="s">
        <v>1255</v>
      </c>
      <c r="F39" s="914" t="s">
        <v>721</v>
      </c>
      <c r="G39" s="194" t="s">
        <v>380</v>
      </c>
      <c r="H39" s="528"/>
      <c r="I39" s="533"/>
      <c r="J39" s="529"/>
      <c r="K39" s="215" t="s">
        <v>798</v>
      </c>
      <c r="L39" s="915">
        <v>87046</v>
      </c>
      <c r="M39" s="560"/>
      <c r="N39" s="561">
        <v>150500</v>
      </c>
      <c r="O39" s="212" t="s">
        <v>1491</v>
      </c>
    </row>
    <row r="40" spans="1:15" s="522" customFormat="1" ht="16">
      <c r="A40" s="516">
        <v>37</v>
      </c>
      <c r="B40" s="188">
        <v>43860</v>
      </c>
      <c r="C40" s="188">
        <v>43873</v>
      </c>
      <c r="D40" s="183" t="s">
        <v>19</v>
      </c>
      <c r="E40" s="216" t="s">
        <v>1313</v>
      </c>
      <c r="F40" s="902" t="s">
        <v>912</v>
      </c>
      <c r="G40" s="194" t="s">
        <v>380</v>
      </c>
      <c r="H40" s="528"/>
      <c r="I40" s="533"/>
      <c r="J40" s="529"/>
      <c r="K40" s="215" t="s">
        <v>798</v>
      </c>
      <c r="L40" s="906">
        <v>51100</v>
      </c>
      <c r="M40" s="560"/>
      <c r="N40" s="561">
        <v>102200</v>
      </c>
      <c r="O40" s="247"/>
    </row>
    <row r="41" spans="1:15" s="522" customFormat="1" ht="16">
      <c r="A41" s="509">
        <v>38</v>
      </c>
      <c r="B41" s="188">
        <v>43860</v>
      </c>
      <c r="C41" s="188">
        <v>43873</v>
      </c>
      <c r="D41" s="183" t="s">
        <v>19</v>
      </c>
      <c r="E41" s="226" t="s">
        <v>1340</v>
      </c>
      <c r="F41" s="916" t="s">
        <v>1341</v>
      </c>
      <c r="G41" s="194" t="s">
        <v>380</v>
      </c>
      <c r="H41" s="528"/>
      <c r="I41" s="528"/>
      <c r="J41" s="529"/>
      <c r="K41" s="215" t="s">
        <v>798</v>
      </c>
      <c r="L41" s="906">
        <v>108300</v>
      </c>
      <c r="M41" s="560"/>
      <c r="N41" s="561">
        <v>216600</v>
      </c>
      <c r="O41" s="521"/>
    </row>
    <row r="42" spans="1:15" s="522" customFormat="1" ht="16">
      <c r="A42" s="516">
        <v>39</v>
      </c>
      <c r="B42" s="188">
        <v>43860</v>
      </c>
      <c r="C42" s="188">
        <v>43873</v>
      </c>
      <c r="D42" s="183" t="s">
        <v>19</v>
      </c>
      <c r="E42" s="226" t="s">
        <v>1342</v>
      </c>
      <c r="F42" s="916" t="s">
        <v>1341</v>
      </c>
      <c r="G42" s="194" t="s">
        <v>380</v>
      </c>
      <c r="H42" s="528"/>
      <c r="I42" s="528"/>
      <c r="J42" s="529"/>
      <c r="K42" s="215" t="s">
        <v>798</v>
      </c>
      <c r="L42" s="917">
        <v>115350</v>
      </c>
      <c r="M42" s="560"/>
      <c r="N42" s="561">
        <v>200300</v>
      </c>
      <c r="O42" s="212" t="s">
        <v>1497</v>
      </c>
    </row>
    <row r="43" spans="1:15" s="522" customFormat="1" ht="16">
      <c r="A43" s="509">
        <v>40</v>
      </c>
      <c r="B43" s="188">
        <v>43860</v>
      </c>
      <c r="C43" s="188">
        <v>43873</v>
      </c>
      <c r="D43" s="183" t="s">
        <v>19</v>
      </c>
      <c r="E43" s="216" t="s">
        <v>1256</v>
      </c>
      <c r="F43" s="894" t="s">
        <v>1257</v>
      </c>
      <c r="G43" s="194" t="s">
        <v>380</v>
      </c>
      <c r="H43" s="528"/>
      <c r="I43" s="528"/>
      <c r="J43" s="529"/>
      <c r="K43" s="215" t="s">
        <v>798</v>
      </c>
      <c r="L43" s="906">
        <v>49700</v>
      </c>
      <c r="M43" s="560"/>
      <c r="N43" s="561">
        <v>99400</v>
      </c>
      <c r="O43" s="247"/>
    </row>
    <row r="44" spans="1:15" s="522" customFormat="1" ht="16">
      <c r="A44" s="516">
        <v>41</v>
      </c>
      <c r="B44" s="188">
        <v>43867</v>
      </c>
      <c r="C44" s="188">
        <v>43873</v>
      </c>
      <c r="D44" s="183" t="s">
        <v>19</v>
      </c>
      <c r="E44" s="216" t="s">
        <v>1345</v>
      </c>
      <c r="F44" s="894" t="s">
        <v>718</v>
      </c>
      <c r="G44" s="194" t="s">
        <v>380</v>
      </c>
      <c r="H44" s="528"/>
      <c r="I44" s="528"/>
      <c r="J44" s="529"/>
      <c r="K44" s="526"/>
      <c r="L44" s="906"/>
      <c r="M44" s="560"/>
      <c r="N44" s="561">
        <v>56400</v>
      </c>
      <c r="O44" s="247"/>
    </row>
    <row r="45" spans="1:15" s="522" customFormat="1" ht="16">
      <c r="A45" s="509">
        <v>42</v>
      </c>
      <c r="B45" s="188">
        <v>43867</v>
      </c>
      <c r="C45" s="188">
        <v>43880</v>
      </c>
      <c r="D45" s="183" t="s">
        <v>19</v>
      </c>
      <c r="E45" s="216" t="s">
        <v>1258</v>
      </c>
      <c r="F45" s="894" t="s">
        <v>1257</v>
      </c>
      <c r="G45" s="194" t="s">
        <v>380</v>
      </c>
      <c r="H45" s="528"/>
      <c r="I45" s="528"/>
      <c r="J45" s="529"/>
      <c r="K45" s="526"/>
      <c r="L45" s="918"/>
      <c r="M45" s="560"/>
      <c r="N45" s="907">
        <v>229780</v>
      </c>
      <c r="O45" s="521"/>
    </row>
    <row r="46" spans="1:15" s="522" customFormat="1" ht="16">
      <c r="A46" s="516">
        <v>43</v>
      </c>
      <c r="B46" s="188">
        <v>43867</v>
      </c>
      <c r="C46" s="188">
        <v>43880</v>
      </c>
      <c r="D46" s="183" t="s">
        <v>19</v>
      </c>
      <c r="E46" s="216" t="s">
        <v>1314</v>
      </c>
      <c r="F46" s="894" t="s">
        <v>718</v>
      </c>
      <c r="G46" s="194" t="s">
        <v>380</v>
      </c>
      <c r="H46" s="528"/>
      <c r="I46" s="528"/>
      <c r="J46" s="529"/>
      <c r="K46" s="526"/>
      <c r="L46" s="906"/>
      <c r="M46" s="560"/>
      <c r="N46" s="561">
        <v>138800</v>
      </c>
      <c r="O46" s="521"/>
    </row>
    <row r="47" spans="1:15" s="522" customFormat="1" ht="16">
      <c r="A47" s="509">
        <v>44</v>
      </c>
      <c r="B47" s="188">
        <v>43867</v>
      </c>
      <c r="C47" s="188">
        <v>43880</v>
      </c>
      <c r="D47" s="183" t="s">
        <v>19</v>
      </c>
      <c r="E47" s="216" t="s">
        <v>1304</v>
      </c>
      <c r="F47" s="894" t="s">
        <v>716</v>
      </c>
      <c r="G47" s="194" t="s">
        <v>380</v>
      </c>
      <c r="H47" s="528"/>
      <c r="I47" s="533" t="s">
        <v>696</v>
      </c>
      <c r="J47" s="529"/>
      <c r="K47" s="230"/>
      <c r="L47" s="906"/>
      <c r="M47" s="560"/>
      <c r="N47" s="907">
        <v>202200</v>
      </c>
      <c r="O47" s="247"/>
    </row>
    <row r="48" spans="1:15" s="522" customFormat="1" ht="16">
      <c r="A48" s="516">
        <v>45</v>
      </c>
      <c r="B48" s="188">
        <v>43868</v>
      </c>
      <c r="C48" s="188">
        <v>43880</v>
      </c>
      <c r="D48" s="183" t="s">
        <v>19</v>
      </c>
      <c r="E48" s="216" t="s">
        <v>1315</v>
      </c>
      <c r="F48" s="894" t="s">
        <v>1316</v>
      </c>
      <c r="G48" s="194" t="s">
        <v>380</v>
      </c>
      <c r="H48" s="528"/>
      <c r="I48" s="528"/>
      <c r="J48" s="529"/>
      <c r="K48" s="908" t="s">
        <v>810</v>
      </c>
      <c r="L48" s="909">
        <v>180450</v>
      </c>
      <c r="M48" s="560"/>
      <c r="N48" s="561">
        <v>356500</v>
      </c>
      <c r="O48" s="212" t="s">
        <v>1734</v>
      </c>
    </row>
    <row r="49" spans="1:16" s="522" customFormat="1" ht="16">
      <c r="A49" s="509">
        <v>46</v>
      </c>
      <c r="B49" s="188">
        <v>43867</v>
      </c>
      <c r="C49" s="188">
        <v>43880</v>
      </c>
      <c r="D49" s="183" t="s">
        <v>19</v>
      </c>
      <c r="E49" s="216" t="s">
        <v>1317</v>
      </c>
      <c r="F49" s="894" t="s">
        <v>1318</v>
      </c>
      <c r="G49" s="194" t="s">
        <v>380</v>
      </c>
      <c r="H49" s="528"/>
      <c r="I49" s="528"/>
      <c r="J49" s="581"/>
      <c r="K49" s="215" t="s">
        <v>798</v>
      </c>
      <c r="L49" s="906">
        <v>63775</v>
      </c>
      <c r="M49" s="560"/>
      <c r="N49" s="907">
        <v>111200</v>
      </c>
      <c r="O49" s="247" t="s">
        <v>1712</v>
      </c>
    </row>
    <row r="50" spans="1:16" s="522" customFormat="1" ht="16">
      <c r="A50" s="516">
        <v>47</v>
      </c>
      <c r="B50" s="188">
        <v>43867</v>
      </c>
      <c r="C50" s="188">
        <v>43880</v>
      </c>
      <c r="D50" s="183" t="s">
        <v>19</v>
      </c>
      <c r="E50" s="216" t="s">
        <v>1346</v>
      </c>
      <c r="F50" s="894" t="s">
        <v>1347</v>
      </c>
      <c r="G50" s="194" t="s">
        <v>380</v>
      </c>
      <c r="H50" s="528"/>
      <c r="I50" s="526"/>
      <c r="J50" s="919"/>
      <c r="K50" s="594"/>
      <c r="L50" s="920"/>
      <c r="M50" s="560"/>
      <c r="N50" s="907">
        <v>146000</v>
      </c>
      <c r="O50" s="247"/>
    </row>
    <row r="51" spans="1:16" s="522" customFormat="1" ht="16">
      <c r="A51" s="509">
        <v>48</v>
      </c>
      <c r="B51" s="545">
        <v>43867</v>
      </c>
      <c r="C51" s="545">
        <v>43873</v>
      </c>
      <c r="D51" s="921" t="s">
        <v>1218</v>
      </c>
      <c r="E51" s="248" t="s">
        <v>1343</v>
      </c>
      <c r="F51" s="922" t="s">
        <v>1344</v>
      </c>
      <c r="G51" s="261" t="s">
        <v>380</v>
      </c>
      <c r="H51" s="546"/>
      <c r="I51" s="546"/>
      <c r="J51" s="547"/>
      <c r="K51" s="548" t="s">
        <v>798</v>
      </c>
      <c r="L51" s="923">
        <v>133250</v>
      </c>
      <c r="M51" s="549"/>
      <c r="N51" s="550">
        <v>266500</v>
      </c>
      <c r="O51" s="924" t="s">
        <v>1371</v>
      </c>
    </row>
    <row r="52" spans="1:16" s="522" customFormat="1" ht="16">
      <c r="A52" s="516">
        <v>49</v>
      </c>
      <c r="B52" s="545">
        <v>43874</v>
      </c>
      <c r="C52" s="545">
        <v>43880</v>
      </c>
      <c r="D52" s="921" t="s">
        <v>1218</v>
      </c>
      <c r="E52" s="248" t="s">
        <v>1372</v>
      </c>
      <c r="F52" s="922" t="s">
        <v>1344</v>
      </c>
      <c r="G52" s="261" t="s">
        <v>380</v>
      </c>
      <c r="H52" s="546"/>
      <c r="I52" s="548"/>
      <c r="J52" s="925"/>
      <c r="K52" s="548" t="s">
        <v>798</v>
      </c>
      <c r="L52" s="926">
        <v>53950</v>
      </c>
      <c r="M52" s="549"/>
      <c r="N52" s="927">
        <v>107900</v>
      </c>
      <c r="O52" s="924" t="s">
        <v>1371</v>
      </c>
    </row>
    <row r="53" spans="1:16" s="522" customFormat="1" ht="16">
      <c r="A53" s="509">
        <v>50</v>
      </c>
      <c r="B53" s="188">
        <v>43874</v>
      </c>
      <c r="C53" s="188">
        <v>43880</v>
      </c>
      <c r="D53" s="183" t="s">
        <v>19</v>
      </c>
      <c r="E53" s="216" t="s">
        <v>1319</v>
      </c>
      <c r="F53" s="894" t="s">
        <v>763</v>
      </c>
      <c r="G53" s="194" t="s">
        <v>380</v>
      </c>
      <c r="H53" s="227"/>
      <c r="I53" s="227"/>
      <c r="J53" s="928"/>
      <c r="K53" s="929"/>
      <c r="L53" s="930"/>
      <c r="M53" s="931"/>
      <c r="N53" s="932">
        <v>137600</v>
      </c>
      <c r="O53" s="247"/>
      <c r="P53" s="515"/>
    </row>
    <row r="54" spans="1:16" s="522" customFormat="1" ht="16">
      <c r="A54" s="516">
        <v>51</v>
      </c>
      <c r="B54" s="188">
        <v>43874</v>
      </c>
      <c r="C54" s="188">
        <v>43887</v>
      </c>
      <c r="D54" s="183" t="s">
        <v>19</v>
      </c>
      <c r="E54" s="216" t="s">
        <v>1348</v>
      </c>
      <c r="F54" s="894" t="s">
        <v>1349</v>
      </c>
      <c r="G54" s="194" t="s">
        <v>380</v>
      </c>
      <c r="H54" s="227"/>
      <c r="I54" s="227"/>
      <c r="J54" s="933"/>
      <c r="K54" s="908"/>
      <c r="L54" s="930"/>
      <c r="M54" s="931"/>
      <c r="N54" s="932">
        <v>91500</v>
      </c>
      <c r="O54" s="247"/>
      <c r="P54" s="515"/>
    </row>
    <row r="55" spans="1:16" s="522" customFormat="1" ht="16">
      <c r="A55" s="509">
        <v>52</v>
      </c>
      <c r="B55" s="228">
        <v>43874</v>
      </c>
      <c r="C55" s="228">
        <v>43887</v>
      </c>
      <c r="D55" s="528" t="s">
        <v>19</v>
      </c>
      <c r="E55" s="226" t="s">
        <v>1350</v>
      </c>
      <c r="F55" s="916" t="s">
        <v>1351</v>
      </c>
      <c r="G55" s="227" t="s">
        <v>380</v>
      </c>
      <c r="H55" s="227"/>
      <c r="I55" s="227"/>
      <c r="J55" s="933"/>
      <c r="K55" s="908" t="s">
        <v>810</v>
      </c>
      <c r="L55" s="930">
        <v>94800</v>
      </c>
      <c r="M55" s="931"/>
      <c r="N55" s="932">
        <v>189600</v>
      </c>
      <c r="O55" s="247"/>
      <c r="P55" s="515"/>
    </row>
    <row r="56" spans="1:16" s="522" customFormat="1" ht="16">
      <c r="A56" s="516">
        <v>53</v>
      </c>
      <c r="B56" s="188">
        <v>43874</v>
      </c>
      <c r="C56" s="188">
        <v>43887</v>
      </c>
      <c r="D56" s="183" t="s">
        <v>19</v>
      </c>
      <c r="E56" s="216" t="s">
        <v>1320</v>
      </c>
      <c r="F56" s="894" t="s">
        <v>743</v>
      </c>
      <c r="G56" s="194" t="s">
        <v>380</v>
      </c>
      <c r="H56" s="227"/>
      <c r="I56" s="227"/>
      <c r="J56" s="933"/>
      <c r="K56" s="215" t="s">
        <v>798</v>
      </c>
      <c r="L56" s="260">
        <v>110947</v>
      </c>
      <c r="M56" s="931"/>
      <c r="N56" s="932">
        <v>192500</v>
      </c>
      <c r="O56" s="212" t="s">
        <v>1502</v>
      </c>
      <c r="P56" s="515"/>
    </row>
    <row r="57" spans="1:16" s="522" customFormat="1" ht="16">
      <c r="A57" s="509">
        <v>54</v>
      </c>
      <c r="B57" s="228">
        <v>43874</v>
      </c>
      <c r="C57" s="228">
        <v>43887</v>
      </c>
      <c r="D57" s="528" t="s">
        <v>19</v>
      </c>
      <c r="E57" s="226" t="s">
        <v>1321</v>
      </c>
      <c r="F57" s="916" t="s">
        <v>1322</v>
      </c>
      <c r="G57" s="227" t="s">
        <v>380</v>
      </c>
      <c r="H57" s="227"/>
      <c r="I57" s="227"/>
      <c r="J57" s="933"/>
      <c r="K57" s="908" t="s">
        <v>810</v>
      </c>
      <c r="L57" s="260">
        <v>98915</v>
      </c>
      <c r="M57" s="931"/>
      <c r="N57" s="932">
        <v>155700</v>
      </c>
      <c r="O57" s="212" t="s">
        <v>1596</v>
      </c>
      <c r="P57" s="515"/>
    </row>
    <row r="58" spans="1:16" s="522" customFormat="1" ht="16">
      <c r="A58" s="516">
        <v>55</v>
      </c>
      <c r="B58" s="188">
        <v>43874</v>
      </c>
      <c r="C58" s="188">
        <v>43880</v>
      </c>
      <c r="D58" s="183" t="s">
        <v>19</v>
      </c>
      <c r="E58" s="216" t="s">
        <v>1352</v>
      </c>
      <c r="F58" s="894" t="s">
        <v>1341</v>
      </c>
      <c r="G58" s="194" t="s">
        <v>380</v>
      </c>
      <c r="H58" s="227"/>
      <c r="I58" s="227"/>
      <c r="J58" s="933"/>
      <c r="K58" s="215" t="s">
        <v>798</v>
      </c>
      <c r="L58" s="260">
        <v>63940</v>
      </c>
      <c r="M58" s="931"/>
      <c r="N58" s="932">
        <v>127880</v>
      </c>
      <c r="O58" s="247"/>
      <c r="P58" s="515"/>
    </row>
    <row r="59" spans="1:16" s="522" customFormat="1" ht="16">
      <c r="A59" s="509">
        <v>56</v>
      </c>
      <c r="B59" s="188">
        <v>43874</v>
      </c>
      <c r="C59" s="188">
        <v>43880</v>
      </c>
      <c r="D59" s="183" t="s">
        <v>19</v>
      </c>
      <c r="E59" s="216" t="s">
        <v>1366</v>
      </c>
      <c r="F59" s="894" t="s">
        <v>1367</v>
      </c>
      <c r="G59" s="194" t="s">
        <v>380</v>
      </c>
      <c r="H59" s="227"/>
      <c r="I59" s="227"/>
      <c r="J59" s="933"/>
      <c r="K59" s="908"/>
      <c r="L59" s="260"/>
      <c r="M59" s="931"/>
      <c r="N59" s="932">
        <v>83100</v>
      </c>
      <c r="O59" s="247"/>
      <c r="P59" s="515"/>
    </row>
    <row r="60" spans="1:16" s="522" customFormat="1" ht="16">
      <c r="A60" s="516">
        <v>57</v>
      </c>
      <c r="B60" s="188">
        <v>43881</v>
      </c>
      <c r="C60" s="188">
        <v>43887</v>
      </c>
      <c r="D60" s="183" t="s">
        <v>19</v>
      </c>
      <c r="E60" s="216" t="s">
        <v>1368</v>
      </c>
      <c r="F60" s="894" t="s">
        <v>1367</v>
      </c>
      <c r="G60" s="194" t="s">
        <v>380</v>
      </c>
      <c r="H60" s="227"/>
      <c r="I60" s="227"/>
      <c r="J60" s="933"/>
      <c r="K60" s="908"/>
      <c r="L60" s="260"/>
      <c r="M60" s="931"/>
      <c r="N60" s="932">
        <v>69400</v>
      </c>
      <c r="O60" s="247"/>
      <c r="P60" s="515"/>
    </row>
    <row r="61" spans="1:16" s="522" customFormat="1" ht="16">
      <c r="A61" s="509">
        <v>58</v>
      </c>
      <c r="B61" s="228">
        <v>43881</v>
      </c>
      <c r="C61" s="228">
        <v>43887</v>
      </c>
      <c r="D61" s="528" t="s">
        <v>19</v>
      </c>
      <c r="E61" s="226" t="s">
        <v>1323</v>
      </c>
      <c r="F61" s="916" t="s">
        <v>1108</v>
      </c>
      <c r="G61" s="227" t="s">
        <v>380</v>
      </c>
      <c r="H61" s="227"/>
      <c r="I61" s="227"/>
      <c r="J61" s="933"/>
      <c r="K61" s="908" t="s">
        <v>810</v>
      </c>
      <c r="L61" s="260">
        <v>123650</v>
      </c>
      <c r="M61" s="931"/>
      <c r="N61" s="932">
        <v>191700</v>
      </c>
      <c r="O61" s="247" t="s">
        <v>1504</v>
      </c>
      <c r="P61" s="515"/>
    </row>
    <row r="62" spans="1:16" s="522" customFormat="1" ht="16">
      <c r="A62" s="516">
        <v>59</v>
      </c>
      <c r="B62" s="228">
        <v>43881</v>
      </c>
      <c r="C62" s="228">
        <v>43895</v>
      </c>
      <c r="D62" s="528" t="s">
        <v>19</v>
      </c>
      <c r="E62" s="226" t="s">
        <v>1353</v>
      </c>
      <c r="F62" s="916" t="s">
        <v>1354</v>
      </c>
      <c r="G62" s="227" t="s">
        <v>380</v>
      </c>
      <c r="H62" s="227"/>
      <c r="I62" s="227"/>
      <c r="J62" s="933"/>
      <c r="K62" s="929"/>
      <c r="L62" s="1437"/>
      <c r="M62" s="931"/>
      <c r="N62" s="932">
        <v>43800</v>
      </c>
      <c r="O62" s="247" t="s">
        <v>1369</v>
      </c>
      <c r="P62" s="515"/>
    </row>
    <row r="63" spans="1:16" s="522" customFormat="1" ht="16">
      <c r="A63" s="509">
        <v>60</v>
      </c>
      <c r="B63" s="188">
        <v>43881</v>
      </c>
      <c r="C63" s="188">
        <v>43895</v>
      </c>
      <c r="D63" s="183" t="s">
        <v>19</v>
      </c>
      <c r="E63" s="216" t="s">
        <v>1356</v>
      </c>
      <c r="F63" s="894" t="s">
        <v>1355</v>
      </c>
      <c r="G63" s="194" t="s">
        <v>380</v>
      </c>
      <c r="H63" s="227"/>
      <c r="I63" s="227"/>
      <c r="J63" s="933"/>
      <c r="K63" s="908" t="s">
        <v>810</v>
      </c>
      <c r="L63" s="260">
        <v>42400</v>
      </c>
      <c r="M63" s="931"/>
      <c r="N63" s="932">
        <v>84800</v>
      </c>
      <c r="O63" s="247"/>
      <c r="P63" s="515"/>
    </row>
    <row r="64" spans="1:16" s="522" customFormat="1" ht="16">
      <c r="A64" s="516">
        <v>61</v>
      </c>
      <c r="B64" s="188">
        <v>43881</v>
      </c>
      <c r="C64" s="188">
        <v>43895</v>
      </c>
      <c r="D64" s="183" t="s">
        <v>19</v>
      </c>
      <c r="E64" s="216" t="s">
        <v>1357</v>
      </c>
      <c r="F64" s="894" t="s">
        <v>1217</v>
      </c>
      <c r="G64" s="194" t="s">
        <v>380</v>
      </c>
      <c r="H64" s="227"/>
      <c r="I64" s="227"/>
      <c r="J64" s="933"/>
      <c r="K64" s="908" t="s">
        <v>810</v>
      </c>
      <c r="L64" s="260">
        <v>67140</v>
      </c>
      <c r="M64" s="931"/>
      <c r="N64" s="932">
        <v>134280</v>
      </c>
      <c r="O64" s="247"/>
      <c r="P64" s="515"/>
    </row>
    <row r="65" spans="1:16" s="522" customFormat="1" ht="16">
      <c r="A65" s="509">
        <v>62</v>
      </c>
      <c r="B65" s="188">
        <v>43881</v>
      </c>
      <c r="C65" s="188">
        <v>43895</v>
      </c>
      <c r="D65" s="183" t="s">
        <v>19</v>
      </c>
      <c r="E65" s="226" t="s">
        <v>1358</v>
      </c>
      <c r="F65" s="916" t="s">
        <v>1341</v>
      </c>
      <c r="G65" s="227" t="s">
        <v>380</v>
      </c>
      <c r="H65" s="227"/>
      <c r="I65" s="227"/>
      <c r="J65" s="933"/>
      <c r="K65" s="929" t="s">
        <v>1782</v>
      </c>
      <c r="L65" s="260">
        <v>67450</v>
      </c>
      <c r="M65" s="931"/>
      <c r="N65" s="932">
        <v>134900</v>
      </c>
      <c r="O65" s="247"/>
      <c r="P65" s="515"/>
    </row>
    <row r="66" spans="1:16" s="522" customFormat="1" ht="16">
      <c r="A66" s="516">
        <v>63</v>
      </c>
      <c r="B66" s="228">
        <v>43881</v>
      </c>
      <c r="C66" s="228">
        <v>43895</v>
      </c>
      <c r="D66" s="528" t="s">
        <v>19</v>
      </c>
      <c r="E66" s="226" t="s">
        <v>1359</v>
      </c>
      <c r="F66" s="916" t="s">
        <v>1341</v>
      </c>
      <c r="G66" s="227" t="s">
        <v>380</v>
      </c>
      <c r="H66" s="227"/>
      <c r="I66" s="227"/>
      <c r="J66" s="933"/>
      <c r="K66" s="929" t="s">
        <v>1782</v>
      </c>
      <c r="L66" s="260">
        <v>39700</v>
      </c>
      <c r="M66" s="931"/>
      <c r="N66" s="932">
        <v>79400</v>
      </c>
      <c r="O66" s="247"/>
      <c r="P66" s="515"/>
    </row>
    <row r="67" spans="1:16" s="522" customFormat="1" ht="16">
      <c r="A67" s="509">
        <v>64</v>
      </c>
      <c r="B67" s="188">
        <v>43881</v>
      </c>
      <c r="C67" s="188">
        <v>43895</v>
      </c>
      <c r="D67" s="183" t="s">
        <v>19</v>
      </c>
      <c r="E67" s="216" t="s">
        <v>1360</v>
      </c>
      <c r="F67" s="894" t="s">
        <v>1361</v>
      </c>
      <c r="G67" s="194" t="s">
        <v>380</v>
      </c>
      <c r="H67" s="227"/>
      <c r="I67" s="227"/>
      <c r="J67" s="933"/>
      <c r="K67" s="929" t="s">
        <v>810</v>
      </c>
      <c r="L67" s="260">
        <v>87800</v>
      </c>
      <c r="M67" s="931"/>
      <c r="N67" s="932">
        <v>175600</v>
      </c>
      <c r="O67" s="247"/>
      <c r="P67" s="515"/>
    </row>
    <row r="68" spans="1:16" s="522" customFormat="1" ht="16">
      <c r="A68" s="516">
        <v>65</v>
      </c>
      <c r="B68" s="188">
        <v>43881</v>
      </c>
      <c r="C68" s="188">
        <v>43895</v>
      </c>
      <c r="D68" s="183" t="s">
        <v>19</v>
      </c>
      <c r="E68" s="226" t="s">
        <v>1414</v>
      </c>
      <c r="F68" s="916" t="s">
        <v>693</v>
      </c>
      <c r="G68" s="227" t="s">
        <v>380</v>
      </c>
      <c r="H68" s="227"/>
      <c r="I68" s="227"/>
      <c r="J68" s="933"/>
      <c r="K68" s="929" t="s">
        <v>1782</v>
      </c>
      <c r="L68" s="260">
        <v>72400</v>
      </c>
      <c r="M68" s="931"/>
      <c r="N68" s="932">
        <v>144800</v>
      </c>
      <c r="O68" s="247"/>
      <c r="P68" s="515"/>
    </row>
    <row r="69" spans="1:16" s="522" customFormat="1" ht="16">
      <c r="A69" s="509">
        <v>66</v>
      </c>
      <c r="B69" s="188">
        <v>43881</v>
      </c>
      <c r="C69" s="188">
        <v>43895</v>
      </c>
      <c r="D69" s="183" t="s">
        <v>19</v>
      </c>
      <c r="E69" s="216" t="s">
        <v>1259</v>
      </c>
      <c r="F69" s="894" t="s">
        <v>1257</v>
      </c>
      <c r="G69" s="194" t="s">
        <v>380</v>
      </c>
      <c r="H69" s="528"/>
      <c r="I69" s="528"/>
      <c r="J69" s="529"/>
      <c r="K69" s="929"/>
      <c r="L69" s="906"/>
      <c r="M69" s="560"/>
      <c r="N69" s="561">
        <v>133100</v>
      </c>
      <c r="O69" s="247"/>
    </row>
    <row r="70" spans="1:16" s="522" customFormat="1" ht="16">
      <c r="A70" s="516">
        <v>67</v>
      </c>
      <c r="B70" s="188">
        <v>43888</v>
      </c>
      <c r="C70" s="188">
        <v>43895</v>
      </c>
      <c r="D70" s="183" t="s">
        <v>19</v>
      </c>
      <c r="E70" s="216" t="s">
        <v>1324</v>
      </c>
      <c r="F70" s="894" t="s">
        <v>718</v>
      </c>
      <c r="G70" s="194" t="s">
        <v>380</v>
      </c>
      <c r="H70" s="227"/>
      <c r="I70" s="227"/>
      <c r="J70" s="229"/>
      <c r="K70" s="230"/>
      <c r="L70" s="260"/>
      <c r="M70" s="257"/>
      <c r="N70" s="258">
        <v>31200</v>
      </c>
      <c r="O70" s="247"/>
    </row>
    <row r="71" spans="1:16" s="522" customFormat="1" ht="16">
      <c r="A71" s="509">
        <v>68</v>
      </c>
      <c r="B71" s="188">
        <v>43888</v>
      </c>
      <c r="C71" s="188">
        <v>43902</v>
      </c>
      <c r="D71" s="183" t="s">
        <v>19</v>
      </c>
      <c r="E71" s="216" t="s">
        <v>1325</v>
      </c>
      <c r="F71" s="894" t="s">
        <v>1326</v>
      </c>
      <c r="G71" s="194" t="s">
        <v>380</v>
      </c>
      <c r="H71" s="528"/>
      <c r="I71" s="528"/>
      <c r="J71" s="529"/>
      <c r="K71" s="908" t="s">
        <v>810</v>
      </c>
      <c r="L71" s="906">
        <v>64800</v>
      </c>
      <c r="M71" s="560"/>
      <c r="N71" s="561">
        <v>129600</v>
      </c>
      <c r="O71" s="247"/>
    </row>
    <row r="72" spans="1:16" s="522" customFormat="1" ht="16">
      <c r="A72" s="516">
        <v>69</v>
      </c>
      <c r="B72" s="188">
        <v>43888</v>
      </c>
      <c r="C72" s="188">
        <v>43902</v>
      </c>
      <c r="D72" s="183" t="s">
        <v>19</v>
      </c>
      <c r="E72" s="216" t="s">
        <v>1362</v>
      </c>
      <c r="F72" s="894" t="s">
        <v>1363</v>
      </c>
      <c r="G72" s="194" t="s">
        <v>380</v>
      </c>
      <c r="H72" s="528"/>
      <c r="I72" s="528"/>
      <c r="J72" s="529"/>
      <c r="K72" s="526"/>
      <c r="L72" s="906"/>
      <c r="M72" s="560"/>
      <c r="N72" s="561">
        <v>139560</v>
      </c>
      <c r="O72" s="247"/>
    </row>
    <row r="73" spans="1:16" s="522" customFormat="1" ht="16">
      <c r="A73" s="509">
        <v>70</v>
      </c>
      <c r="B73" s="188">
        <v>43888</v>
      </c>
      <c r="C73" s="188">
        <v>43902</v>
      </c>
      <c r="D73" s="183" t="s">
        <v>19</v>
      </c>
      <c r="E73" s="216" t="s">
        <v>1364</v>
      </c>
      <c r="F73" s="894" t="s">
        <v>1361</v>
      </c>
      <c r="G73" s="194" t="s">
        <v>380</v>
      </c>
      <c r="H73" s="528"/>
      <c r="I73" s="528"/>
      <c r="J73" s="529"/>
      <c r="K73" s="526" t="s">
        <v>1782</v>
      </c>
      <c r="L73" s="906">
        <v>90700</v>
      </c>
      <c r="M73" s="560"/>
      <c r="N73" s="561">
        <v>181400</v>
      </c>
      <c r="O73" s="247"/>
    </row>
    <row r="74" spans="1:16" s="522" customFormat="1" ht="16">
      <c r="A74" s="516">
        <v>71</v>
      </c>
      <c r="B74" s="228">
        <v>43888</v>
      </c>
      <c r="C74" s="228">
        <v>43902</v>
      </c>
      <c r="D74" s="528" t="s">
        <v>19</v>
      </c>
      <c r="E74" s="226" t="s">
        <v>1243</v>
      </c>
      <c r="F74" s="916" t="s">
        <v>1244</v>
      </c>
      <c r="G74" s="227" t="s">
        <v>380</v>
      </c>
      <c r="H74" s="528"/>
      <c r="I74" s="528"/>
      <c r="J74" s="529"/>
      <c r="K74" s="526" t="s">
        <v>810</v>
      </c>
      <c r="L74" s="906">
        <v>78125</v>
      </c>
      <c r="M74" s="560"/>
      <c r="N74" s="561">
        <v>131200</v>
      </c>
      <c r="O74" s="247" t="s">
        <v>1713</v>
      </c>
    </row>
    <row r="75" spans="1:16" s="522" customFormat="1" ht="16">
      <c r="A75" s="509">
        <v>72</v>
      </c>
      <c r="B75" s="188">
        <v>43888</v>
      </c>
      <c r="C75" s="188">
        <v>43902</v>
      </c>
      <c r="D75" s="183" t="s">
        <v>19</v>
      </c>
      <c r="E75" s="216" t="s">
        <v>1260</v>
      </c>
      <c r="F75" s="894" t="s">
        <v>1261</v>
      </c>
      <c r="G75" s="194" t="s">
        <v>380</v>
      </c>
      <c r="H75" s="528"/>
      <c r="I75" s="528"/>
      <c r="J75" s="529"/>
      <c r="K75" s="526" t="s">
        <v>810</v>
      </c>
      <c r="L75" s="906">
        <v>159804</v>
      </c>
      <c r="M75" s="560"/>
      <c r="N75" s="561">
        <v>352200</v>
      </c>
      <c r="O75" s="247" t="s">
        <v>1732</v>
      </c>
    </row>
    <row r="76" spans="1:16" s="522" customFormat="1" ht="16">
      <c r="A76" s="516">
        <v>73</v>
      </c>
      <c r="B76" s="188">
        <v>43888</v>
      </c>
      <c r="C76" s="188">
        <v>43902</v>
      </c>
      <c r="D76" s="183" t="s">
        <v>19</v>
      </c>
      <c r="E76" s="216" t="s">
        <v>1365</v>
      </c>
      <c r="F76" s="894" t="s">
        <v>1347</v>
      </c>
      <c r="G76" s="194" t="s">
        <v>380</v>
      </c>
      <c r="H76" s="528"/>
      <c r="I76" s="528"/>
      <c r="J76" s="529"/>
      <c r="K76" s="908"/>
      <c r="L76" s="909"/>
      <c r="M76" s="560"/>
      <c r="N76" s="561">
        <v>174900</v>
      </c>
      <c r="O76" s="247"/>
    </row>
    <row r="77" spans="1:16" s="522" customFormat="1" ht="16">
      <c r="A77" s="509">
        <v>74</v>
      </c>
      <c r="B77" s="188">
        <v>43888</v>
      </c>
      <c r="C77" s="188">
        <v>43902</v>
      </c>
      <c r="D77" s="183" t="s">
        <v>19</v>
      </c>
      <c r="E77" s="216" t="s">
        <v>1415</v>
      </c>
      <c r="F77" s="894" t="s">
        <v>1416</v>
      </c>
      <c r="G77" s="194" t="s">
        <v>380</v>
      </c>
      <c r="H77" s="528"/>
      <c r="I77" s="528"/>
      <c r="J77" s="529"/>
      <c r="K77" s="908"/>
      <c r="L77" s="909"/>
      <c r="M77" s="560"/>
      <c r="N77" s="561">
        <v>62000</v>
      </c>
      <c r="O77" s="247"/>
    </row>
    <row r="78" spans="1:16" s="522" customFormat="1" ht="16">
      <c r="A78" s="516">
        <v>75</v>
      </c>
      <c r="B78" s="228">
        <v>44261</v>
      </c>
      <c r="C78" s="228">
        <v>44274</v>
      </c>
      <c r="D78" s="183" t="s">
        <v>19</v>
      </c>
      <c r="E78" s="216" t="s">
        <v>1417</v>
      </c>
      <c r="F78" s="894" t="s">
        <v>1418</v>
      </c>
      <c r="G78" s="194" t="s">
        <v>380</v>
      </c>
      <c r="H78" s="528"/>
      <c r="I78" s="528"/>
      <c r="J78" s="529"/>
      <c r="K78" s="908"/>
      <c r="L78" s="909"/>
      <c r="M78" s="560"/>
      <c r="N78" s="561"/>
      <c r="O78" s="247"/>
    </row>
    <row r="79" spans="1:16" s="522" customFormat="1" ht="16">
      <c r="A79" s="509">
        <v>76</v>
      </c>
      <c r="B79" s="228">
        <v>44261</v>
      </c>
      <c r="C79" s="228">
        <v>44274</v>
      </c>
      <c r="D79" s="183" t="s">
        <v>19</v>
      </c>
      <c r="E79" s="226" t="s">
        <v>1382</v>
      </c>
      <c r="F79" s="894" t="s">
        <v>777</v>
      </c>
      <c r="G79" s="194" t="s">
        <v>380</v>
      </c>
      <c r="H79" s="528"/>
      <c r="I79" s="528"/>
      <c r="J79" s="529"/>
      <c r="K79" s="908" t="s">
        <v>810</v>
      </c>
      <c r="L79" s="909">
        <v>91650</v>
      </c>
      <c r="M79" s="560"/>
      <c r="N79" s="561">
        <v>183300</v>
      </c>
      <c r="O79" s="247"/>
    </row>
    <row r="80" spans="1:16" s="522" customFormat="1" ht="16">
      <c r="A80" s="516">
        <v>77</v>
      </c>
      <c r="B80" s="228">
        <v>44261</v>
      </c>
      <c r="C80" s="228">
        <v>44274</v>
      </c>
      <c r="D80" s="183" t="s">
        <v>19</v>
      </c>
      <c r="E80" s="216" t="s">
        <v>1383</v>
      </c>
      <c r="F80" s="894" t="s">
        <v>718</v>
      </c>
      <c r="G80" s="194" t="s">
        <v>380</v>
      </c>
      <c r="H80" s="183"/>
      <c r="I80" s="533" t="s">
        <v>696</v>
      </c>
      <c r="J80" s="125"/>
      <c r="K80" s="512"/>
      <c r="L80" s="898"/>
      <c r="M80" s="519"/>
      <c r="N80" s="523"/>
      <c r="O80" s="211"/>
    </row>
    <row r="81" spans="1:15" s="522" customFormat="1" ht="16">
      <c r="A81" s="509">
        <v>78</v>
      </c>
      <c r="B81" s="228">
        <v>44261</v>
      </c>
      <c r="C81" s="228">
        <v>44274</v>
      </c>
      <c r="D81" s="183" t="s">
        <v>19</v>
      </c>
      <c r="E81" s="216" t="s">
        <v>1384</v>
      </c>
      <c r="F81" s="891" t="s">
        <v>1236</v>
      </c>
      <c r="G81" s="194" t="s">
        <v>380</v>
      </c>
      <c r="H81" s="183"/>
      <c r="I81" s="183"/>
      <c r="J81" s="125"/>
      <c r="K81" s="908" t="s">
        <v>810</v>
      </c>
      <c r="L81" s="898">
        <v>75260</v>
      </c>
      <c r="M81" s="519"/>
      <c r="N81" s="523">
        <v>124400</v>
      </c>
      <c r="O81" s="247" t="s">
        <v>1714</v>
      </c>
    </row>
    <row r="82" spans="1:15" s="522" customFormat="1" ht="16">
      <c r="A82" s="516">
        <v>79</v>
      </c>
      <c r="B82" s="228">
        <v>44261</v>
      </c>
      <c r="C82" s="228">
        <v>44274</v>
      </c>
      <c r="D82" s="183" t="s">
        <v>19</v>
      </c>
      <c r="E82" s="216" t="s">
        <v>1387</v>
      </c>
      <c r="F82" s="604" t="s">
        <v>1388</v>
      </c>
      <c r="G82" s="194" t="s">
        <v>380</v>
      </c>
      <c r="H82" s="183"/>
      <c r="I82" s="183"/>
      <c r="J82" s="125"/>
      <c r="K82" s="215"/>
      <c r="L82" s="898"/>
      <c r="M82" s="519"/>
      <c r="N82" s="523">
        <v>281680</v>
      </c>
      <c r="O82" s="212"/>
    </row>
    <row r="83" spans="1:15" s="522" customFormat="1" ht="16">
      <c r="A83" s="509">
        <v>80</v>
      </c>
      <c r="B83" s="228">
        <v>44261</v>
      </c>
      <c r="C83" s="228">
        <v>44274</v>
      </c>
      <c r="D83" s="183" t="s">
        <v>19</v>
      </c>
      <c r="E83" s="216" t="s">
        <v>1385</v>
      </c>
      <c r="F83" s="894" t="s">
        <v>1257</v>
      </c>
      <c r="G83" s="194" t="s">
        <v>380</v>
      </c>
      <c r="H83" s="183"/>
      <c r="I83" s="183"/>
      <c r="J83" s="125"/>
      <c r="K83" s="512"/>
      <c r="L83" s="934"/>
      <c r="M83" s="519"/>
      <c r="N83" s="523"/>
      <c r="O83" s="212"/>
    </row>
    <row r="84" spans="1:15" s="522" customFormat="1" ht="16">
      <c r="A84" s="516">
        <v>81</v>
      </c>
      <c r="B84" s="228">
        <v>44261</v>
      </c>
      <c r="C84" s="228">
        <v>44274</v>
      </c>
      <c r="D84" s="183" t="s">
        <v>19</v>
      </c>
      <c r="E84" s="216" t="s">
        <v>1386</v>
      </c>
      <c r="F84" s="604" t="s">
        <v>1390</v>
      </c>
      <c r="G84" s="194" t="s">
        <v>380</v>
      </c>
      <c r="H84" s="183"/>
      <c r="I84" s="183"/>
      <c r="J84" s="125"/>
      <c r="K84" s="215"/>
      <c r="L84" s="898"/>
      <c r="M84" s="519"/>
      <c r="N84" s="523"/>
      <c r="O84" s="212"/>
    </row>
    <row r="85" spans="1:15" s="522" customFormat="1" ht="16">
      <c r="A85" s="509">
        <v>82</v>
      </c>
      <c r="B85" s="228">
        <v>44261</v>
      </c>
      <c r="C85" s="228">
        <v>44274</v>
      </c>
      <c r="D85" s="528" t="s">
        <v>19</v>
      </c>
      <c r="E85" s="226" t="s">
        <v>1389</v>
      </c>
      <c r="F85" s="916" t="s">
        <v>1391</v>
      </c>
      <c r="G85" s="227" t="s">
        <v>380</v>
      </c>
      <c r="H85" s="528"/>
      <c r="I85" s="533" t="s">
        <v>695</v>
      </c>
      <c r="J85" s="529"/>
      <c r="K85" s="526" t="s">
        <v>810</v>
      </c>
      <c r="L85" s="906">
        <v>106080</v>
      </c>
      <c r="M85" s="560"/>
      <c r="N85" s="561">
        <v>209300</v>
      </c>
      <c r="O85" s="247"/>
    </row>
    <row r="86" spans="1:15" s="522" customFormat="1" ht="16">
      <c r="A86" s="516">
        <v>83</v>
      </c>
      <c r="B86" s="228">
        <v>44263</v>
      </c>
      <c r="C86" s="188">
        <v>44267</v>
      </c>
      <c r="D86" s="183" t="s">
        <v>19</v>
      </c>
      <c r="E86" s="216" t="s">
        <v>1478</v>
      </c>
      <c r="F86" s="894" t="s">
        <v>763</v>
      </c>
      <c r="G86" s="194" t="s">
        <v>380</v>
      </c>
      <c r="H86" s="183"/>
      <c r="I86" s="533"/>
      <c r="J86" s="125"/>
      <c r="K86" s="215"/>
      <c r="L86" s="898"/>
      <c r="M86" s="519"/>
      <c r="N86" s="523">
        <v>80300</v>
      </c>
      <c r="O86" s="212"/>
    </row>
    <row r="87" spans="1:15" s="522" customFormat="1" ht="16">
      <c r="A87" s="509">
        <v>84</v>
      </c>
      <c r="B87" s="228">
        <v>44268</v>
      </c>
      <c r="C87" s="228">
        <v>44274</v>
      </c>
      <c r="D87" s="528" t="s">
        <v>19</v>
      </c>
      <c r="E87" s="226" t="s">
        <v>1327</v>
      </c>
      <c r="F87" s="916" t="s">
        <v>1328</v>
      </c>
      <c r="G87" s="227" t="s">
        <v>380</v>
      </c>
      <c r="H87" s="528"/>
      <c r="I87" s="528"/>
      <c r="J87" s="529"/>
      <c r="K87" s="526" t="s">
        <v>810</v>
      </c>
      <c r="L87" s="906">
        <v>74320</v>
      </c>
      <c r="M87" s="560"/>
      <c r="N87" s="561">
        <v>97600</v>
      </c>
      <c r="O87" s="247" t="s">
        <v>1715</v>
      </c>
    </row>
    <row r="88" spans="1:15" s="522" customFormat="1" ht="16">
      <c r="A88" s="516">
        <v>85</v>
      </c>
      <c r="B88" s="188">
        <v>44268</v>
      </c>
      <c r="C88" s="188">
        <v>44281</v>
      </c>
      <c r="D88" s="183" t="s">
        <v>19</v>
      </c>
      <c r="E88" s="226" t="s">
        <v>1392</v>
      </c>
      <c r="F88" s="894" t="s">
        <v>1257</v>
      </c>
      <c r="G88" s="194" t="s">
        <v>380</v>
      </c>
      <c r="H88" s="183"/>
      <c r="I88" s="183"/>
      <c r="J88" s="125"/>
      <c r="K88" s="215"/>
      <c r="L88" s="898"/>
      <c r="M88" s="519"/>
      <c r="N88" s="523"/>
      <c r="O88" s="212"/>
    </row>
    <row r="89" spans="1:15" s="522" customFormat="1" ht="16">
      <c r="A89" s="509">
        <v>86</v>
      </c>
      <c r="B89" s="188">
        <v>44268</v>
      </c>
      <c r="C89" s="188">
        <v>44281</v>
      </c>
      <c r="D89" s="183" t="s">
        <v>19</v>
      </c>
      <c r="E89" s="216" t="s">
        <v>1393</v>
      </c>
      <c r="F89" s="517" t="s">
        <v>1394</v>
      </c>
      <c r="G89" s="194" t="s">
        <v>380</v>
      </c>
      <c r="H89" s="183"/>
      <c r="I89" s="183"/>
      <c r="J89" s="125"/>
      <c r="K89" s="215" t="s">
        <v>1781</v>
      </c>
      <c r="L89" s="1456">
        <v>115800</v>
      </c>
      <c r="M89" s="519"/>
      <c r="N89" s="523">
        <v>231600</v>
      </c>
      <c r="O89" s="212"/>
    </row>
    <row r="90" spans="1:15" s="522" customFormat="1" ht="16">
      <c r="A90" s="516">
        <v>87</v>
      </c>
      <c r="B90" s="188">
        <v>44268</v>
      </c>
      <c r="C90" s="188">
        <v>44281</v>
      </c>
      <c r="D90" s="183" t="s">
        <v>19</v>
      </c>
      <c r="E90" s="216" t="s">
        <v>1419</v>
      </c>
      <c r="F90" s="604" t="s">
        <v>1420</v>
      </c>
      <c r="G90" s="194" t="s">
        <v>380</v>
      </c>
      <c r="H90" s="183"/>
      <c r="I90" s="183"/>
      <c r="J90" s="125"/>
      <c r="K90" s="215"/>
      <c r="L90" s="906"/>
      <c r="M90" s="519"/>
      <c r="N90" s="523">
        <v>131300</v>
      </c>
      <c r="O90" s="212"/>
    </row>
    <row r="91" spans="1:15" s="522" customFormat="1" ht="16">
      <c r="A91" s="509">
        <v>88</v>
      </c>
      <c r="B91" s="188">
        <v>44268</v>
      </c>
      <c r="C91" s="188">
        <v>44281</v>
      </c>
      <c r="D91" s="183" t="s">
        <v>19</v>
      </c>
      <c r="E91" s="216" t="s">
        <v>1421</v>
      </c>
      <c r="F91" s="604" t="s">
        <v>1422</v>
      </c>
      <c r="G91" s="194" t="s">
        <v>380</v>
      </c>
      <c r="H91" s="183"/>
      <c r="I91" s="530"/>
      <c r="J91" s="125"/>
      <c r="K91" s="215"/>
      <c r="L91" s="898"/>
      <c r="M91" s="519"/>
      <c r="N91" s="523"/>
      <c r="O91" s="212"/>
    </row>
    <row r="92" spans="1:15" s="522" customFormat="1" ht="16">
      <c r="A92" s="516">
        <v>89</v>
      </c>
      <c r="B92" s="188">
        <v>44275</v>
      </c>
      <c r="C92" s="188">
        <v>44281</v>
      </c>
      <c r="D92" s="183" t="s">
        <v>19</v>
      </c>
      <c r="E92" s="216" t="s">
        <v>1423</v>
      </c>
      <c r="F92" s="604" t="s">
        <v>1422</v>
      </c>
      <c r="G92" s="194" t="s">
        <v>380</v>
      </c>
      <c r="H92" s="183"/>
      <c r="I92" s="183"/>
      <c r="J92" s="125"/>
      <c r="K92" s="215"/>
      <c r="L92" s="934"/>
      <c r="M92" s="519"/>
      <c r="N92" s="523"/>
      <c r="O92" s="212"/>
    </row>
    <row r="93" spans="1:15" s="522" customFormat="1" ht="16">
      <c r="A93" s="509">
        <v>90</v>
      </c>
      <c r="B93" s="188">
        <v>44275</v>
      </c>
      <c r="C93" s="188">
        <v>44288</v>
      </c>
      <c r="D93" s="183" t="s">
        <v>19</v>
      </c>
      <c r="E93" s="226" t="s">
        <v>1395</v>
      </c>
      <c r="F93" s="527" t="s">
        <v>1394</v>
      </c>
      <c r="G93" s="227" t="s">
        <v>380</v>
      </c>
      <c r="H93" s="528"/>
      <c r="I93" s="528"/>
      <c r="J93" s="529"/>
      <c r="K93" s="526" t="s">
        <v>1781</v>
      </c>
      <c r="L93" s="909">
        <v>87400</v>
      </c>
      <c r="M93" s="560"/>
      <c r="N93" s="561">
        <v>174800</v>
      </c>
      <c r="O93" s="212"/>
    </row>
    <row r="94" spans="1:15" s="522" customFormat="1" ht="16">
      <c r="A94" s="516">
        <v>91</v>
      </c>
      <c r="B94" s="188">
        <v>44275</v>
      </c>
      <c r="C94" s="188">
        <v>44288</v>
      </c>
      <c r="D94" s="183" t="s">
        <v>19</v>
      </c>
      <c r="E94" s="216" t="s">
        <v>1427</v>
      </c>
      <c r="F94" s="517" t="s">
        <v>1428</v>
      </c>
      <c r="G94" s="194" t="s">
        <v>380</v>
      </c>
      <c r="H94" s="183"/>
      <c r="I94" s="183"/>
      <c r="J94" s="125"/>
      <c r="K94" s="215"/>
      <c r="L94" s="934"/>
      <c r="M94" s="519"/>
      <c r="N94" s="523"/>
      <c r="O94" s="212"/>
    </row>
    <row r="95" spans="1:15" s="522" customFormat="1" ht="16">
      <c r="A95" s="509">
        <v>92</v>
      </c>
      <c r="B95" s="188">
        <v>44275</v>
      </c>
      <c r="C95" s="188">
        <v>44288</v>
      </c>
      <c r="D95" s="183" t="s">
        <v>19</v>
      </c>
      <c r="E95" s="216" t="s">
        <v>1429</v>
      </c>
      <c r="F95" s="517" t="s">
        <v>1430</v>
      </c>
      <c r="G95" s="194" t="s">
        <v>380</v>
      </c>
      <c r="H95" s="183"/>
      <c r="I95" s="533" t="s">
        <v>695</v>
      </c>
      <c r="J95" s="125"/>
      <c r="K95" s="215"/>
      <c r="L95" s="934"/>
      <c r="M95" s="519"/>
      <c r="N95" s="523"/>
      <c r="O95" s="212"/>
    </row>
    <row r="96" spans="1:15" s="522" customFormat="1" ht="16">
      <c r="A96" s="516">
        <v>93</v>
      </c>
      <c r="B96" s="188">
        <v>44275</v>
      </c>
      <c r="C96" s="188">
        <v>44281</v>
      </c>
      <c r="D96" s="183" t="s">
        <v>19</v>
      </c>
      <c r="E96" s="216" t="s">
        <v>1424</v>
      </c>
      <c r="F96" s="604" t="s">
        <v>1425</v>
      </c>
      <c r="G96" s="194" t="s">
        <v>380</v>
      </c>
      <c r="H96" s="183"/>
      <c r="I96" s="183"/>
      <c r="J96" s="125"/>
      <c r="K96" s="215"/>
      <c r="L96" s="898"/>
      <c r="M96" s="519"/>
      <c r="N96" s="523">
        <v>59700</v>
      </c>
      <c r="O96" s="212"/>
    </row>
    <row r="97" spans="1:15" s="522" customFormat="1" ht="16">
      <c r="A97" s="509">
        <v>94</v>
      </c>
      <c r="B97" s="188">
        <v>44275</v>
      </c>
      <c r="C97" s="188">
        <v>44281</v>
      </c>
      <c r="D97" s="183" t="s">
        <v>19</v>
      </c>
      <c r="E97" s="216" t="s">
        <v>1426</v>
      </c>
      <c r="F97" s="894" t="s">
        <v>1257</v>
      </c>
      <c r="G97" s="194" t="s">
        <v>380</v>
      </c>
      <c r="H97" s="183"/>
      <c r="I97" s="183"/>
      <c r="J97" s="125"/>
      <c r="K97" s="215"/>
      <c r="L97" s="898"/>
      <c r="M97" s="519"/>
      <c r="N97" s="523">
        <v>45000</v>
      </c>
      <c r="O97" s="212"/>
    </row>
    <row r="98" spans="1:15" s="522" customFormat="1" ht="16">
      <c r="A98" s="516">
        <v>95</v>
      </c>
      <c r="B98" s="188">
        <v>44275</v>
      </c>
      <c r="C98" s="188">
        <v>44288</v>
      </c>
      <c r="D98" s="183" t="s">
        <v>19</v>
      </c>
      <c r="E98" s="216" t="s">
        <v>1431</v>
      </c>
      <c r="F98" s="894" t="s">
        <v>1432</v>
      </c>
      <c r="G98" s="194" t="s">
        <v>380</v>
      </c>
      <c r="H98" s="183"/>
      <c r="I98" s="183"/>
      <c r="J98" s="125"/>
      <c r="K98" s="215" t="s">
        <v>1781</v>
      </c>
      <c r="L98" s="898">
        <v>110950</v>
      </c>
      <c r="M98" s="519"/>
      <c r="N98" s="523">
        <v>221900</v>
      </c>
      <c r="O98" s="212"/>
    </row>
    <row r="99" spans="1:15" s="522" customFormat="1" ht="16">
      <c r="A99" s="509">
        <v>96</v>
      </c>
      <c r="B99" s="188">
        <v>44275</v>
      </c>
      <c r="C99" s="188">
        <v>44288</v>
      </c>
      <c r="D99" s="183" t="s">
        <v>19</v>
      </c>
      <c r="E99" s="216" t="s">
        <v>1514</v>
      </c>
      <c r="F99" s="894" t="s">
        <v>1515</v>
      </c>
      <c r="G99" s="194" t="s">
        <v>380</v>
      </c>
      <c r="H99" s="183"/>
      <c r="I99" s="183"/>
      <c r="J99" s="125"/>
      <c r="K99" s="215"/>
      <c r="L99" s="898"/>
      <c r="M99" s="519"/>
      <c r="N99" s="523"/>
      <c r="O99" s="212"/>
    </row>
    <row r="100" spans="1:15" s="522" customFormat="1" ht="16">
      <c r="A100" s="516">
        <v>97</v>
      </c>
      <c r="B100" s="188">
        <v>44275</v>
      </c>
      <c r="C100" s="188">
        <v>44281</v>
      </c>
      <c r="D100" s="183" t="s">
        <v>19</v>
      </c>
      <c r="E100" s="216" t="s">
        <v>1516</v>
      </c>
      <c r="F100" s="894" t="s">
        <v>997</v>
      </c>
      <c r="G100" s="194" t="s">
        <v>380</v>
      </c>
      <c r="H100" s="183"/>
      <c r="I100" s="183"/>
      <c r="J100" s="125"/>
      <c r="K100" s="215"/>
      <c r="L100" s="898"/>
      <c r="M100" s="519"/>
      <c r="N100" s="523"/>
      <c r="O100" s="212"/>
    </row>
    <row r="101" spans="1:15" s="522" customFormat="1" ht="16">
      <c r="A101" s="509">
        <v>98</v>
      </c>
      <c r="B101" s="188">
        <v>44282</v>
      </c>
      <c r="C101" s="188">
        <v>44295</v>
      </c>
      <c r="D101" s="183" t="s">
        <v>19</v>
      </c>
      <c r="E101" s="216" t="s">
        <v>1517</v>
      </c>
      <c r="F101" s="894" t="s">
        <v>1518</v>
      </c>
      <c r="G101" s="194" t="s">
        <v>380</v>
      </c>
      <c r="H101" s="183"/>
      <c r="I101" s="183"/>
      <c r="J101" s="125"/>
      <c r="K101" s="215"/>
      <c r="L101" s="898"/>
      <c r="M101" s="519"/>
      <c r="N101" s="523"/>
      <c r="O101" s="212"/>
    </row>
    <row r="102" spans="1:15" s="522" customFormat="1" ht="16">
      <c r="A102" s="516">
        <v>99</v>
      </c>
      <c r="B102" s="188">
        <v>44282</v>
      </c>
      <c r="C102" s="188">
        <v>44295</v>
      </c>
      <c r="D102" s="183" t="s">
        <v>19</v>
      </c>
      <c r="E102" s="216" t="s">
        <v>1519</v>
      </c>
      <c r="F102" s="894" t="s">
        <v>1520</v>
      </c>
      <c r="G102" s="194" t="s">
        <v>380</v>
      </c>
      <c r="H102" s="183"/>
      <c r="I102" s="183"/>
      <c r="J102" s="125"/>
      <c r="K102" s="215"/>
      <c r="L102" s="898"/>
      <c r="M102" s="519"/>
      <c r="N102" s="523"/>
      <c r="O102" s="212"/>
    </row>
    <row r="103" spans="1:15" s="522" customFormat="1" ht="16">
      <c r="A103" s="509">
        <v>100</v>
      </c>
      <c r="B103" s="188">
        <v>44282</v>
      </c>
      <c r="C103" s="188">
        <v>44288</v>
      </c>
      <c r="D103" s="183" t="s">
        <v>19</v>
      </c>
      <c r="E103" s="216" t="s">
        <v>1396</v>
      </c>
      <c r="F103" s="517" t="s">
        <v>1399</v>
      </c>
      <c r="G103" s="194" t="s">
        <v>380</v>
      </c>
      <c r="H103" s="183"/>
      <c r="I103" s="183"/>
      <c r="J103" s="125"/>
      <c r="K103" s="215"/>
      <c r="L103" s="898"/>
      <c r="M103" s="519"/>
      <c r="N103" s="520"/>
      <c r="O103" s="212"/>
    </row>
    <row r="104" spans="1:15" s="522" customFormat="1" ht="16">
      <c r="A104" s="516">
        <v>101</v>
      </c>
      <c r="B104" s="188">
        <v>44282</v>
      </c>
      <c r="C104" s="188">
        <v>44295</v>
      </c>
      <c r="D104" s="183" t="s">
        <v>19</v>
      </c>
      <c r="E104" s="216" t="s">
        <v>1433</v>
      </c>
      <c r="F104" s="517" t="s">
        <v>1434</v>
      </c>
      <c r="G104" s="194" t="s">
        <v>380</v>
      </c>
      <c r="H104" s="183"/>
      <c r="I104" s="183"/>
      <c r="J104" s="125"/>
      <c r="K104" s="215"/>
      <c r="L104" s="898"/>
      <c r="M104" s="519"/>
      <c r="N104" s="520"/>
      <c r="O104" s="212"/>
    </row>
    <row r="105" spans="1:15" s="522" customFormat="1" ht="16">
      <c r="A105" s="509">
        <v>102</v>
      </c>
      <c r="B105" s="188">
        <v>44282</v>
      </c>
      <c r="C105" s="188">
        <v>44288</v>
      </c>
      <c r="D105" s="183" t="s">
        <v>19</v>
      </c>
      <c r="E105" s="216" t="s">
        <v>1521</v>
      </c>
      <c r="F105" s="517" t="s">
        <v>1522</v>
      </c>
      <c r="G105" s="194" t="s">
        <v>380</v>
      </c>
      <c r="H105" s="183"/>
      <c r="I105" s="183"/>
      <c r="J105" s="125"/>
      <c r="K105" s="215"/>
      <c r="L105" s="898"/>
      <c r="M105" s="519"/>
      <c r="N105" s="520"/>
      <c r="O105" s="212"/>
    </row>
    <row r="106" spans="1:15" s="522" customFormat="1" ht="16">
      <c r="A106" s="516">
        <v>103</v>
      </c>
      <c r="B106" s="188">
        <v>44282</v>
      </c>
      <c r="C106" s="188">
        <v>44295</v>
      </c>
      <c r="D106" s="183" t="s">
        <v>19</v>
      </c>
      <c r="E106" s="216" t="s">
        <v>1523</v>
      </c>
      <c r="F106" s="517" t="s">
        <v>1524</v>
      </c>
      <c r="G106" s="194" t="s">
        <v>380</v>
      </c>
      <c r="H106" s="183"/>
      <c r="I106" s="183"/>
      <c r="J106" s="125"/>
      <c r="K106" s="215"/>
      <c r="L106" s="898"/>
      <c r="M106" s="519"/>
      <c r="N106" s="520"/>
      <c r="O106" s="212"/>
    </row>
    <row r="107" spans="1:15" s="522" customFormat="1" ht="16">
      <c r="A107" s="509">
        <v>104</v>
      </c>
      <c r="B107" s="188">
        <v>44282</v>
      </c>
      <c r="C107" s="188">
        <v>44288</v>
      </c>
      <c r="D107" s="183" t="s">
        <v>19</v>
      </c>
      <c r="E107" s="216" t="s">
        <v>1525</v>
      </c>
      <c r="F107" s="517" t="s">
        <v>1526</v>
      </c>
      <c r="G107" s="194" t="s">
        <v>380</v>
      </c>
      <c r="H107" s="183"/>
      <c r="I107" s="183"/>
      <c r="J107" s="125"/>
      <c r="K107" s="215"/>
      <c r="L107" s="898"/>
      <c r="M107" s="519"/>
      <c r="N107" s="520"/>
      <c r="O107" s="212"/>
    </row>
    <row r="108" spans="1:15" s="522" customFormat="1" ht="16">
      <c r="A108" s="516">
        <v>105</v>
      </c>
      <c r="B108" s="188">
        <v>44283</v>
      </c>
      <c r="C108" s="188">
        <v>44295</v>
      </c>
      <c r="D108" s="183" t="s">
        <v>19</v>
      </c>
      <c r="E108" s="226" t="s">
        <v>1329</v>
      </c>
      <c r="F108" s="916" t="s">
        <v>1330</v>
      </c>
      <c r="G108" s="194" t="s">
        <v>380</v>
      </c>
      <c r="H108" s="183"/>
      <c r="I108" s="183"/>
      <c r="J108" s="125"/>
      <c r="K108" s="215"/>
      <c r="L108" s="898"/>
      <c r="M108" s="519"/>
      <c r="N108" s="523"/>
      <c r="O108" s="212"/>
    </row>
    <row r="109" spans="1:15" s="522" customFormat="1" ht="16">
      <c r="A109" s="509">
        <v>106</v>
      </c>
      <c r="B109" s="188">
        <v>44283</v>
      </c>
      <c r="C109" s="188">
        <v>44288</v>
      </c>
      <c r="D109" s="183" t="s">
        <v>19</v>
      </c>
      <c r="E109" s="216" t="s">
        <v>1397</v>
      </c>
      <c r="F109" s="605" t="s">
        <v>1034</v>
      </c>
      <c r="G109" s="194" t="s">
        <v>380</v>
      </c>
      <c r="H109" s="183"/>
      <c r="I109" s="183"/>
      <c r="J109" s="125"/>
      <c r="K109" s="531"/>
      <c r="L109" s="898"/>
      <c r="M109" s="519"/>
      <c r="N109" s="523"/>
      <c r="O109" s="212"/>
    </row>
    <row r="110" spans="1:15" s="522" customFormat="1" ht="16">
      <c r="A110" s="516">
        <v>107</v>
      </c>
      <c r="B110" s="188">
        <v>44289</v>
      </c>
      <c r="C110" s="188">
        <v>44295</v>
      </c>
      <c r="D110" s="183" t="s">
        <v>19</v>
      </c>
      <c r="E110" s="216" t="s">
        <v>1529</v>
      </c>
      <c r="F110" s="605" t="s">
        <v>1530</v>
      </c>
      <c r="G110" s="194" t="s">
        <v>380</v>
      </c>
      <c r="H110" s="183"/>
      <c r="I110" s="183"/>
      <c r="J110" s="125"/>
      <c r="K110" s="531"/>
      <c r="L110" s="898"/>
      <c r="M110" s="519"/>
      <c r="N110" s="523"/>
      <c r="O110" s="212"/>
    </row>
    <row r="111" spans="1:15" s="522" customFormat="1" ht="16">
      <c r="A111" s="509">
        <v>108</v>
      </c>
      <c r="B111" s="188">
        <v>44289</v>
      </c>
      <c r="C111" s="188">
        <v>44302</v>
      </c>
      <c r="D111" s="183" t="s">
        <v>19</v>
      </c>
      <c r="E111" s="216" t="s">
        <v>1527</v>
      </c>
      <c r="F111" s="517" t="s">
        <v>1528</v>
      </c>
      <c r="G111" s="194" t="s">
        <v>380</v>
      </c>
      <c r="H111" s="183"/>
      <c r="I111" s="183"/>
      <c r="J111" s="125"/>
      <c r="K111" s="215"/>
      <c r="L111" s="898"/>
      <c r="M111" s="519"/>
      <c r="N111" s="523"/>
      <c r="O111" s="212"/>
    </row>
    <row r="112" spans="1:15" s="522" customFormat="1" ht="16">
      <c r="A112" s="516">
        <v>109</v>
      </c>
      <c r="B112" s="188">
        <v>44289</v>
      </c>
      <c r="C112" s="188">
        <v>44295</v>
      </c>
      <c r="D112" s="183" t="s">
        <v>19</v>
      </c>
      <c r="E112" s="216" t="s">
        <v>1398</v>
      </c>
      <c r="F112" s="517" t="s">
        <v>1399</v>
      </c>
      <c r="G112" s="194" t="s">
        <v>380</v>
      </c>
      <c r="H112" s="183"/>
      <c r="I112" s="533" t="s">
        <v>695</v>
      </c>
      <c r="J112" s="202"/>
      <c r="K112" s="532"/>
      <c r="L112" s="1455"/>
      <c r="M112" s="519"/>
      <c r="N112" s="523"/>
      <c r="O112" s="212"/>
    </row>
    <row r="113" spans="1:15" s="522" customFormat="1" ht="16">
      <c r="A113" s="509">
        <v>110</v>
      </c>
      <c r="B113" s="188">
        <v>44289</v>
      </c>
      <c r="C113" s="188">
        <v>44302</v>
      </c>
      <c r="D113" s="183" t="s">
        <v>19</v>
      </c>
      <c r="E113" s="216" t="s">
        <v>1400</v>
      </c>
      <c r="F113" s="894" t="s">
        <v>718</v>
      </c>
      <c r="G113" s="194" t="s">
        <v>380</v>
      </c>
      <c r="H113" s="183"/>
      <c r="I113" s="533"/>
      <c r="J113" s="125"/>
      <c r="K113" s="532"/>
      <c r="L113" s="935"/>
      <c r="M113" s="519"/>
      <c r="N113" s="523"/>
      <c r="O113" s="212"/>
    </row>
    <row r="114" spans="1:15" s="522" customFormat="1" ht="16">
      <c r="A114" s="516">
        <v>111</v>
      </c>
      <c r="B114" s="188">
        <v>44289</v>
      </c>
      <c r="C114" s="188">
        <v>44302</v>
      </c>
      <c r="D114" s="183" t="s">
        <v>19</v>
      </c>
      <c r="E114" s="216" t="s">
        <v>1401</v>
      </c>
      <c r="F114" s="604" t="s">
        <v>1388</v>
      </c>
      <c r="G114" s="194" t="s">
        <v>380</v>
      </c>
      <c r="H114" s="183"/>
      <c r="I114" s="183"/>
      <c r="J114" s="125"/>
      <c r="K114" s="215"/>
      <c r="L114" s="936"/>
      <c r="M114" s="519"/>
      <c r="N114" s="523"/>
      <c r="O114" s="212"/>
    </row>
    <row r="115" spans="1:15" s="522" customFormat="1" ht="16">
      <c r="A115" s="509">
        <v>112</v>
      </c>
      <c r="B115" s="188">
        <v>44290</v>
      </c>
      <c r="C115" s="188">
        <v>44302</v>
      </c>
      <c r="D115" s="183" t="s">
        <v>19</v>
      </c>
      <c r="E115" s="216" t="s">
        <v>1402</v>
      </c>
      <c r="F115" s="517" t="s">
        <v>1403</v>
      </c>
      <c r="G115" s="194" t="s">
        <v>380</v>
      </c>
      <c r="H115" s="183"/>
      <c r="I115" s="183"/>
      <c r="J115" s="125"/>
      <c r="K115" s="215"/>
      <c r="L115" s="936"/>
      <c r="M115" s="519"/>
      <c r="N115" s="523"/>
      <c r="O115" s="212"/>
    </row>
    <row r="116" spans="1:15" s="522" customFormat="1" ht="16">
      <c r="A116" s="516">
        <v>113</v>
      </c>
      <c r="B116" s="188">
        <v>44289</v>
      </c>
      <c r="C116" s="188">
        <v>44302</v>
      </c>
      <c r="D116" s="183" t="s">
        <v>19</v>
      </c>
      <c r="E116" s="216" t="s">
        <v>1531</v>
      </c>
      <c r="F116" s="605" t="s">
        <v>1532</v>
      </c>
      <c r="G116" s="194" t="s">
        <v>380</v>
      </c>
      <c r="H116" s="183"/>
      <c r="I116" s="183"/>
      <c r="J116" s="125"/>
      <c r="K116" s="215"/>
      <c r="L116" s="936"/>
      <c r="M116" s="519"/>
      <c r="N116" s="523"/>
      <c r="O116" s="212"/>
    </row>
    <row r="117" spans="1:15" s="522" customFormat="1" ht="16">
      <c r="A117" s="509">
        <v>114</v>
      </c>
      <c r="B117" s="188">
        <v>44289</v>
      </c>
      <c r="C117" s="188">
        <v>44302</v>
      </c>
      <c r="D117" s="183" t="s">
        <v>19</v>
      </c>
      <c r="E117" s="216" t="s">
        <v>1533</v>
      </c>
      <c r="F117" s="605" t="s">
        <v>1534</v>
      </c>
      <c r="G117" s="194" t="s">
        <v>380</v>
      </c>
      <c r="H117" s="183"/>
      <c r="I117" s="183"/>
      <c r="J117" s="125"/>
      <c r="K117" s="215"/>
      <c r="L117" s="936"/>
      <c r="M117" s="519"/>
      <c r="N117" s="523"/>
      <c r="O117" s="212"/>
    </row>
    <row r="118" spans="1:15" s="522" customFormat="1" ht="16">
      <c r="A118" s="516">
        <v>115</v>
      </c>
      <c r="B118" s="188">
        <v>44290</v>
      </c>
      <c r="C118" s="188">
        <v>44302</v>
      </c>
      <c r="D118" s="183" t="s">
        <v>19</v>
      </c>
      <c r="E118" s="216" t="s">
        <v>1535</v>
      </c>
      <c r="F118" s="605" t="s">
        <v>1537</v>
      </c>
      <c r="G118" s="194" t="s">
        <v>380</v>
      </c>
      <c r="H118" s="183"/>
      <c r="I118" s="183"/>
      <c r="J118" s="125"/>
      <c r="K118" s="215"/>
      <c r="L118" s="936"/>
      <c r="M118" s="519"/>
      <c r="N118" s="523"/>
      <c r="O118" s="212"/>
    </row>
    <row r="119" spans="1:15" s="522" customFormat="1" ht="16">
      <c r="A119" s="509">
        <v>116</v>
      </c>
      <c r="B119" s="188">
        <v>44290</v>
      </c>
      <c r="C119" s="188">
        <v>44302</v>
      </c>
      <c r="D119" s="183" t="s">
        <v>19</v>
      </c>
      <c r="E119" s="216" t="s">
        <v>1536</v>
      </c>
      <c r="F119" s="605" t="s">
        <v>1520</v>
      </c>
      <c r="G119" s="194" t="s">
        <v>380</v>
      </c>
      <c r="H119" s="183"/>
      <c r="I119" s="183"/>
      <c r="J119" s="125"/>
      <c r="K119" s="215"/>
      <c r="L119" s="936"/>
      <c r="M119" s="519"/>
      <c r="N119" s="523"/>
      <c r="O119" s="212"/>
    </row>
    <row r="120" spans="1:15" s="522" customFormat="1" ht="16">
      <c r="A120" s="516">
        <v>117</v>
      </c>
      <c r="B120" s="188">
        <v>44296</v>
      </c>
      <c r="C120" s="188">
        <v>44309</v>
      </c>
      <c r="D120" s="183" t="s">
        <v>19</v>
      </c>
      <c r="E120" s="216" t="s">
        <v>1435</v>
      </c>
      <c r="F120" s="894" t="s">
        <v>1257</v>
      </c>
      <c r="G120" s="194" t="s">
        <v>380</v>
      </c>
      <c r="H120" s="183"/>
      <c r="I120" s="183"/>
      <c r="J120" s="125"/>
      <c r="K120" s="215"/>
      <c r="L120" s="936"/>
      <c r="M120" s="519"/>
      <c r="N120" s="523"/>
      <c r="O120" s="212"/>
    </row>
    <row r="121" spans="1:15" s="522" customFormat="1" ht="16">
      <c r="A121" s="509">
        <v>118</v>
      </c>
      <c r="B121" s="188">
        <v>44296</v>
      </c>
      <c r="C121" s="188">
        <v>44302</v>
      </c>
      <c r="D121" s="183" t="s">
        <v>19</v>
      </c>
      <c r="E121" s="216" t="s">
        <v>1538</v>
      </c>
      <c r="F121" s="894" t="s">
        <v>1539</v>
      </c>
      <c r="G121" s="194" t="s">
        <v>380</v>
      </c>
      <c r="H121" s="183"/>
      <c r="I121" s="183"/>
      <c r="J121" s="125"/>
      <c r="K121" s="215"/>
      <c r="L121" s="936"/>
      <c r="M121" s="519"/>
      <c r="N121" s="523"/>
      <c r="O121" s="212"/>
    </row>
    <row r="122" spans="1:15" s="522" customFormat="1" ht="16">
      <c r="A122" s="516">
        <v>119</v>
      </c>
      <c r="B122" s="188">
        <v>44296</v>
      </c>
      <c r="C122" s="188">
        <v>44302</v>
      </c>
      <c r="D122" s="183" t="s">
        <v>19</v>
      </c>
      <c r="E122" s="216" t="s">
        <v>1540</v>
      </c>
      <c r="F122" s="894" t="s">
        <v>1539</v>
      </c>
      <c r="G122" s="194" t="s">
        <v>380</v>
      </c>
      <c r="H122" s="183"/>
      <c r="I122" s="183"/>
      <c r="J122" s="125"/>
      <c r="K122" s="215"/>
      <c r="L122" s="936"/>
      <c r="M122" s="519"/>
      <c r="N122" s="523"/>
      <c r="O122" s="212"/>
    </row>
    <row r="123" spans="1:15" s="522" customFormat="1" ht="16">
      <c r="A123" s="509">
        <v>120</v>
      </c>
      <c r="B123" s="188">
        <v>44303</v>
      </c>
      <c r="C123" s="188">
        <v>44309</v>
      </c>
      <c r="D123" s="183" t="s">
        <v>19</v>
      </c>
      <c r="E123" s="216" t="s">
        <v>1541</v>
      </c>
      <c r="F123" s="894" t="s">
        <v>1542</v>
      </c>
      <c r="G123" s="194" t="s">
        <v>380</v>
      </c>
      <c r="H123" s="183"/>
      <c r="I123" s="183"/>
      <c r="J123" s="125"/>
      <c r="K123" s="215"/>
      <c r="L123" s="936"/>
      <c r="M123" s="519"/>
      <c r="N123" s="523"/>
      <c r="O123" s="212"/>
    </row>
    <row r="124" spans="1:15" s="522" customFormat="1" ht="16">
      <c r="A124" s="516">
        <v>121</v>
      </c>
      <c r="B124" s="188">
        <v>44303</v>
      </c>
      <c r="C124" s="188">
        <v>44309</v>
      </c>
      <c r="D124" s="183" t="s">
        <v>19</v>
      </c>
      <c r="E124" s="226" t="s">
        <v>1543</v>
      </c>
      <c r="F124" s="916" t="s">
        <v>1108</v>
      </c>
      <c r="G124" s="194" t="s">
        <v>380</v>
      </c>
      <c r="H124" s="183"/>
      <c r="I124" s="183"/>
      <c r="J124" s="125"/>
      <c r="K124" s="215"/>
      <c r="L124" s="936"/>
      <c r="M124" s="519"/>
      <c r="N124" s="523"/>
      <c r="O124" s="212"/>
    </row>
    <row r="125" spans="1:15" s="522" customFormat="1" ht="16">
      <c r="A125" s="509">
        <v>122</v>
      </c>
      <c r="B125" s="188">
        <v>44296</v>
      </c>
      <c r="C125" s="188">
        <v>44302</v>
      </c>
      <c r="D125" s="183" t="s">
        <v>19</v>
      </c>
      <c r="E125" s="226" t="s">
        <v>1544</v>
      </c>
      <c r="F125" s="916" t="s">
        <v>1545</v>
      </c>
      <c r="G125" s="194" t="s">
        <v>380</v>
      </c>
      <c r="H125" s="183"/>
      <c r="I125" s="183"/>
      <c r="J125" s="125"/>
      <c r="K125" s="215"/>
      <c r="L125" s="936"/>
      <c r="M125" s="519"/>
      <c r="N125" s="523"/>
      <c r="O125" s="212"/>
    </row>
    <row r="126" spans="1:15" s="522" customFormat="1" ht="16">
      <c r="A126" s="516">
        <v>123</v>
      </c>
      <c r="B126" s="188">
        <v>44296</v>
      </c>
      <c r="C126" s="188">
        <v>44302</v>
      </c>
      <c r="D126" s="183" t="s">
        <v>19</v>
      </c>
      <c r="E126" s="226" t="s">
        <v>1546</v>
      </c>
      <c r="F126" s="916" t="s">
        <v>1537</v>
      </c>
      <c r="G126" s="194" t="s">
        <v>380</v>
      </c>
      <c r="H126" s="183"/>
      <c r="I126" s="183"/>
      <c r="J126" s="125"/>
      <c r="K126" s="215"/>
      <c r="L126" s="936"/>
      <c r="M126" s="519"/>
      <c r="N126" s="523"/>
      <c r="O126" s="212"/>
    </row>
    <row r="127" spans="1:15" s="522" customFormat="1" ht="16">
      <c r="A127" s="509">
        <v>124</v>
      </c>
      <c r="B127" s="188">
        <v>44296</v>
      </c>
      <c r="C127" s="188">
        <v>44302</v>
      </c>
      <c r="D127" s="183" t="s">
        <v>19</v>
      </c>
      <c r="E127" s="226" t="s">
        <v>1547</v>
      </c>
      <c r="F127" s="916" t="s">
        <v>1548</v>
      </c>
      <c r="G127" s="194" t="s">
        <v>380</v>
      </c>
      <c r="H127" s="183"/>
      <c r="I127" s="183"/>
      <c r="J127" s="125"/>
      <c r="K127" s="215"/>
      <c r="L127" s="936"/>
      <c r="M127" s="519"/>
      <c r="N127" s="523"/>
      <c r="O127" s="212"/>
    </row>
    <row r="128" spans="1:15" s="522" customFormat="1" ht="16">
      <c r="A128" s="516">
        <v>125</v>
      </c>
      <c r="B128" s="188">
        <v>44296</v>
      </c>
      <c r="C128" s="188">
        <v>44309</v>
      </c>
      <c r="D128" s="183" t="s">
        <v>19</v>
      </c>
      <c r="E128" s="226" t="s">
        <v>1549</v>
      </c>
      <c r="F128" s="916" t="s">
        <v>1550</v>
      </c>
      <c r="G128" s="194" t="s">
        <v>380</v>
      </c>
      <c r="H128" s="183"/>
      <c r="I128" s="183"/>
      <c r="J128" s="125"/>
      <c r="K128" s="215"/>
      <c r="L128" s="936"/>
      <c r="M128" s="519"/>
      <c r="N128" s="523"/>
      <c r="O128" s="212"/>
    </row>
    <row r="129" spans="1:15" s="522" customFormat="1" ht="16">
      <c r="A129" s="509">
        <v>126</v>
      </c>
      <c r="B129" s="188">
        <v>44296</v>
      </c>
      <c r="C129" s="188">
        <v>44309</v>
      </c>
      <c r="D129" s="183" t="s">
        <v>19</v>
      </c>
      <c r="E129" s="226" t="s">
        <v>1551</v>
      </c>
      <c r="F129" s="916" t="s">
        <v>1526</v>
      </c>
      <c r="G129" s="194" t="s">
        <v>380</v>
      </c>
      <c r="H129" s="183"/>
      <c r="I129" s="183"/>
      <c r="J129" s="125"/>
      <c r="K129" s="215"/>
      <c r="L129" s="936"/>
      <c r="M129" s="519"/>
      <c r="N129" s="523"/>
      <c r="O129" s="212"/>
    </row>
    <row r="130" spans="1:15" s="522" customFormat="1" ht="16">
      <c r="A130" s="516">
        <v>127</v>
      </c>
      <c r="B130" s="188">
        <v>44303</v>
      </c>
      <c r="C130" s="188">
        <v>44316</v>
      </c>
      <c r="D130" s="183" t="s">
        <v>19</v>
      </c>
      <c r="E130" s="216" t="s">
        <v>1404</v>
      </c>
      <c r="F130" s="517" t="s">
        <v>691</v>
      </c>
      <c r="G130" s="194" t="s">
        <v>380</v>
      </c>
      <c r="H130" s="183"/>
      <c r="I130" s="183"/>
      <c r="J130" s="125"/>
      <c r="K130" s="215"/>
      <c r="L130" s="936"/>
      <c r="M130" s="519"/>
      <c r="N130" s="523"/>
      <c r="O130" s="212"/>
    </row>
    <row r="131" spans="1:15" s="522" customFormat="1" ht="16">
      <c r="A131" s="509">
        <v>128</v>
      </c>
      <c r="B131" s="188">
        <v>44303</v>
      </c>
      <c r="C131" s="188">
        <v>44316</v>
      </c>
      <c r="D131" s="183" t="s">
        <v>19</v>
      </c>
      <c r="E131" s="216" t="s">
        <v>1436</v>
      </c>
      <c r="F131" s="517" t="s">
        <v>1437</v>
      </c>
      <c r="G131" s="194" t="s">
        <v>380</v>
      </c>
      <c r="H131" s="183"/>
      <c r="I131" s="183"/>
      <c r="J131" s="125"/>
      <c r="K131" s="532"/>
      <c r="L131" s="936"/>
      <c r="M131" s="519"/>
      <c r="N131" s="523"/>
      <c r="O131" s="212"/>
    </row>
    <row r="132" spans="1:15" s="522" customFormat="1" ht="16">
      <c r="A132" s="516">
        <v>129</v>
      </c>
      <c r="B132" s="188">
        <v>44303</v>
      </c>
      <c r="C132" s="188">
        <v>44316</v>
      </c>
      <c r="D132" s="183" t="s">
        <v>19</v>
      </c>
      <c r="E132" s="216" t="s">
        <v>1438</v>
      </c>
      <c r="F132" s="517" t="s">
        <v>1439</v>
      </c>
      <c r="G132" s="194" t="s">
        <v>380</v>
      </c>
      <c r="H132" s="183"/>
      <c r="I132" s="183"/>
      <c r="J132" s="202"/>
      <c r="K132" s="201"/>
      <c r="L132" s="212"/>
      <c r="M132" s="519"/>
      <c r="N132" s="523"/>
      <c r="O132" s="212"/>
    </row>
    <row r="133" spans="1:15" s="522" customFormat="1" ht="16">
      <c r="A133" s="509">
        <v>130</v>
      </c>
      <c r="B133" s="188">
        <v>44303</v>
      </c>
      <c r="C133" s="188">
        <v>44316</v>
      </c>
      <c r="D133" s="183" t="s">
        <v>19</v>
      </c>
      <c r="E133" s="216" t="s">
        <v>1440</v>
      </c>
      <c r="F133" s="517" t="s">
        <v>1441</v>
      </c>
      <c r="G133" s="194" t="s">
        <v>380</v>
      </c>
      <c r="H133" s="183"/>
      <c r="I133" s="533" t="s">
        <v>695</v>
      </c>
      <c r="J133" s="202"/>
      <c r="K133" s="233"/>
      <c r="L133" s="534"/>
      <c r="M133" s="519"/>
      <c r="N133" s="523"/>
      <c r="O133" s="212"/>
    </row>
    <row r="134" spans="1:15" s="522" customFormat="1" ht="16">
      <c r="A134" s="516">
        <v>131</v>
      </c>
      <c r="B134" s="188">
        <v>44303</v>
      </c>
      <c r="C134" s="188">
        <v>44309</v>
      </c>
      <c r="D134" s="183" t="s">
        <v>19</v>
      </c>
      <c r="E134" s="216" t="s">
        <v>1442</v>
      </c>
      <c r="F134" s="517" t="s">
        <v>1441</v>
      </c>
      <c r="G134" s="194" t="s">
        <v>380</v>
      </c>
      <c r="H134" s="183"/>
      <c r="I134" s="533" t="s">
        <v>696</v>
      </c>
      <c r="J134" s="125"/>
      <c r="K134" s="215"/>
      <c r="L134" s="936"/>
      <c r="M134" s="519"/>
      <c r="N134" s="523"/>
      <c r="O134" s="212"/>
    </row>
    <row r="135" spans="1:15" s="522" customFormat="1" ht="16">
      <c r="A135" s="509">
        <v>132</v>
      </c>
      <c r="B135" s="188">
        <v>44303</v>
      </c>
      <c r="C135" s="188">
        <v>44309</v>
      </c>
      <c r="D135" s="183" t="s">
        <v>19</v>
      </c>
      <c r="E135" s="205" t="s">
        <v>1552</v>
      </c>
      <c r="F135" s="517" t="s">
        <v>753</v>
      </c>
      <c r="G135" s="194" t="s">
        <v>380</v>
      </c>
      <c r="H135" s="183"/>
      <c r="I135" s="183"/>
      <c r="J135" s="125"/>
      <c r="K135" s="233"/>
      <c r="L135" s="534"/>
      <c r="M135" s="519"/>
      <c r="N135" s="523"/>
      <c r="O135" s="212"/>
    </row>
    <row r="136" spans="1:15" s="522" customFormat="1" ht="16">
      <c r="A136" s="516">
        <v>133</v>
      </c>
      <c r="B136" s="188">
        <v>44303</v>
      </c>
      <c r="C136" s="188">
        <v>44309</v>
      </c>
      <c r="D136" s="183" t="s">
        <v>19</v>
      </c>
      <c r="E136" s="212" t="s">
        <v>1554</v>
      </c>
      <c r="F136" s="535" t="s">
        <v>1524</v>
      </c>
      <c r="G136" s="194" t="s">
        <v>380</v>
      </c>
      <c r="H136" s="183"/>
      <c r="I136" s="183"/>
      <c r="J136" s="125"/>
      <c r="K136" s="215"/>
      <c r="L136" s="233"/>
      <c r="M136" s="519"/>
      <c r="N136" s="523"/>
      <c r="O136" s="212"/>
    </row>
    <row r="137" spans="1:15" s="522" customFormat="1" ht="16">
      <c r="A137" s="509">
        <v>134</v>
      </c>
      <c r="B137" s="188">
        <v>44303</v>
      </c>
      <c r="C137" s="188">
        <v>44316</v>
      </c>
      <c r="D137" s="183" t="s">
        <v>19</v>
      </c>
      <c r="E137" s="212" t="s">
        <v>1555</v>
      </c>
      <c r="F137" s="535" t="s">
        <v>1526</v>
      </c>
      <c r="G137" s="194" t="s">
        <v>380</v>
      </c>
      <c r="H137" s="183"/>
      <c r="I137" s="183"/>
      <c r="J137" s="125"/>
      <c r="K137" s="215"/>
      <c r="L137" s="233"/>
      <c r="M137" s="519"/>
      <c r="N137" s="523"/>
      <c r="O137" s="212"/>
    </row>
    <row r="138" spans="1:15" s="522" customFormat="1" ht="16">
      <c r="A138" s="516">
        <v>135</v>
      </c>
      <c r="B138" s="188">
        <v>44303</v>
      </c>
      <c r="C138" s="188">
        <v>44316</v>
      </c>
      <c r="D138" s="183" t="s">
        <v>19</v>
      </c>
      <c r="E138" s="218" t="s">
        <v>1556</v>
      </c>
      <c r="F138" s="517" t="s">
        <v>1557</v>
      </c>
      <c r="G138" s="194" t="s">
        <v>380</v>
      </c>
      <c r="H138" s="183"/>
      <c r="I138" s="183"/>
      <c r="J138" s="125"/>
      <c r="K138" s="215"/>
      <c r="L138" s="536"/>
      <c r="M138" s="519"/>
      <c r="N138" s="523"/>
      <c r="O138" s="212"/>
    </row>
    <row r="139" spans="1:15" s="522" customFormat="1" ht="16">
      <c r="A139" s="509">
        <v>136</v>
      </c>
      <c r="B139" s="188">
        <v>44303</v>
      </c>
      <c r="C139" s="188">
        <v>44316</v>
      </c>
      <c r="D139" s="183" t="s">
        <v>19</v>
      </c>
      <c r="E139" s="216" t="s">
        <v>1558</v>
      </c>
      <c r="F139" s="517" t="s">
        <v>1515</v>
      </c>
      <c r="G139" s="194" t="s">
        <v>380</v>
      </c>
      <c r="H139" s="183"/>
      <c r="I139" s="183"/>
      <c r="J139" s="125"/>
      <c r="K139" s="233"/>
      <c r="L139" s="233"/>
      <c r="M139" s="519"/>
      <c r="N139" s="523"/>
      <c r="O139" s="212"/>
    </row>
    <row r="140" spans="1:15" s="522" customFormat="1" ht="16">
      <c r="A140" s="516">
        <v>137</v>
      </c>
      <c r="B140" s="188">
        <v>44303</v>
      </c>
      <c r="C140" s="188">
        <v>44309</v>
      </c>
      <c r="D140" s="183" t="s">
        <v>19</v>
      </c>
      <c r="E140" s="216" t="s">
        <v>1559</v>
      </c>
      <c r="F140" s="517" t="s">
        <v>1560</v>
      </c>
      <c r="G140" s="194" t="s">
        <v>380</v>
      </c>
      <c r="H140" s="183"/>
      <c r="I140" s="183"/>
      <c r="J140" s="125"/>
      <c r="K140" s="233"/>
      <c r="L140" s="233"/>
      <c r="M140" s="519"/>
      <c r="N140" s="523"/>
      <c r="O140" s="212"/>
    </row>
    <row r="141" spans="1:15" s="522" customFormat="1" ht="16">
      <c r="A141" s="509">
        <v>138</v>
      </c>
      <c r="B141" s="188">
        <v>44310</v>
      </c>
      <c r="C141" s="188">
        <v>44314</v>
      </c>
      <c r="D141" s="183" t="s">
        <v>19</v>
      </c>
      <c r="E141" s="216" t="s">
        <v>1561</v>
      </c>
      <c r="F141" s="517" t="s">
        <v>1562</v>
      </c>
      <c r="G141" s="194" t="s">
        <v>380</v>
      </c>
      <c r="H141" s="183"/>
      <c r="I141" s="183"/>
      <c r="J141" s="125"/>
      <c r="K141" s="233"/>
      <c r="L141" s="233"/>
      <c r="M141" s="519"/>
      <c r="N141" s="523"/>
      <c r="O141" s="212"/>
    </row>
    <row r="142" spans="1:15" s="522" customFormat="1" ht="16">
      <c r="A142" s="516">
        <v>139</v>
      </c>
      <c r="B142" s="188">
        <v>44310</v>
      </c>
      <c r="C142" s="188">
        <v>44323</v>
      </c>
      <c r="D142" s="183" t="s">
        <v>19</v>
      </c>
      <c r="E142" s="216" t="s">
        <v>1563</v>
      </c>
      <c r="F142" s="517" t="s">
        <v>1564</v>
      </c>
      <c r="G142" s="194" t="s">
        <v>380</v>
      </c>
      <c r="H142" s="183"/>
      <c r="I142" s="183"/>
      <c r="J142" s="125"/>
      <c r="K142" s="233"/>
      <c r="L142" s="233"/>
      <c r="M142" s="519"/>
      <c r="N142" s="523"/>
      <c r="O142" s="212"/>
    </row>
    <row r="143" spans="1:15" s="522" customFormat="1" ht="16">
      <c r="A143" s="509">
        <v>140</v>
      </c>
      <c r="B143" s="188">
        <v>44310</v>
      </c>
      <c r="C143" s="188">
        <v>44323</v>
      </c>
      <c r="D143" s="183" t="s">
        <v>19</v>
      </c>
      <c r="E143" s="216" t="s">
        <v>1565</v>
      </c>
      <c r="F143" s="517" t="s">
        <v>1566</v>
      </c>
      <c r="G143" s="194" t="s">
        <v>380</v>
      </c>
      <c r="H143" s="183"/>
      <c r="I143" s="183"/>
      <c r="J143" s="125"/>
      <c r="K143" s="233"/>
      <c r="L143" s="233"/>
      <c r="M143" s="519"/>
      <c r="N143" s="523"/>
      <c r="O143" s="212"/>
    </row>
    <row r="144" spans="1:15" s="522" customFormat="1" ht="16">
      <c r="A144" s="516">
        <v>141</v>
      </c>
      <c r="B144" s="188">
        <v>44310</v>
      </c>
      <c r="C144" s="188">
        <v>44316</v>
      </c>
      <c r="D144" s="183" t="s">
        <v>19</v>
      </c>
      <c r="E144" s="216" t="s">
        <v>1567</v>
      </c>
      <c r="F144" s="517" t="s">
        <v>1553</v>
      </c>
      <c r="G144" s="194" t="s">
        <v>380</v>
      </c>
      <c r="H144" s="183"/>
      <c r="I144" s="183"/>
      <c r="J144" s="125"/>
      <c r="K144" s="233"/>
      <c r="L144" s="233"/>
      <c r="M144" s="519"/>
      <c r="N144" s="523"/>
      <c r="O144" s="212"/>
    </row>
    <row r="145" spans="1:15" s="522" customFormat="1" ht="16">
      <c r="A145" s="509">
        <v>142</v>
      </c>
      <c r="B145" s="188">
        <v>44310</v>
      </c>
      <c r="C145" s="188">
        <v>44316</v>
      </c>
      <c r="D145" s="183" t="s">
        <v>19</v>
      </c>
      <c r="E145" s="216"/>
      <c r="F145" s="517"/>
      <c r="G145" s="194" t="s">
        <v>380</v>
      </c>
      <c r="H145" s="183"/>
      <c r="I145" s="183"/>
      <c r="J145" s="125"/>
      <c r="K145" s="233"/>
      <c r="L145" s="233"/>
      <c r="M145" s="519"/>
      <c r="N145" s="523"/>
      <c r="O145" s="212"/>
    </row>
    <row r="146" spans="1:15" s="522" customFormat="1" ht="16">
      <c r="A146" s="516">
        <v>143</v>
      </c>
      <c r="B146" s="188">
        <v>44310</v>
      </c>
      <c r="C146" s="188">
        <v>44317</v>
      </c>
      <c r="D146" s="937" t="s">
        <v>1218</v>
      </c>
      <c r="E146" s="216" t="s">
        <v>1568</v>
      </c>
      <c r="F146" s="517" t="s">
        <v>1569</v>
      </c>
      <c r="G146" s="194" t="s">
        <v>1570</v>
      </c>
      <c r="H146" s="183"/>
      <c r="I146" s="183"/>
      <c r="J146" s="125"/>
      <c r="K146" s="233"/>
      <c r="L146" s="233"/>
      <c r="M146" s="519"/>
      <c r="N146" s="523"/>
      <c r="O146" s="212"/>
    </row>
    <row r="147" spans="1:15" s="522" customFormat="1" ht="16">
      <c r="A147" s="509">
        <v>144</v>
      </c>
      <c r="B147" s="188">
        <v>44310</v>
      </c>
      <c r="C147" s="188">
        <v>44323</v>
      </c>
      <c r="D147" s="183" t="s">
        <v>19</v>
      </c>
      <c r="E147" s="216" t="s">
        <v>1574</v>
      </c>
      <c r="F147" s="517" t="s">
        <v>1575</v>
      </c>
      <c r="G147" s="194" t="s">
        <v>1570</v>
      </c>
      <c r="H147" s="183"/>
      <c r="I147" s="183"/>
      <c r="J147" s="125"/>
      <c r="K147" s="233"/>
      <c r="L147" s="233"/>
      <c r="M147" s="519"/>
      <c r="N147" s="523"/>
      <c r="O147" s="212"/>
    </row>
    <row r="148" spans="1:15" s="522" customFormat="1" ht="16">
      <c r="A148" s="516">
        <v>145</v>
      </c>
      <c r="B148" s="188">
        <v>44311</v>
      </c>
      <c r="C148" s="188">
        <v>44316</v>
      </c>
      <c r="D148" s="183" t="s">
        <v>19</v>
      </c>
      <c r="E148" s="216" t="s">
        <v>1571</v>
      </c>
      <c r="F148" s="517" t="s">
        <v>1562</v>
      </c>
      <c r="G148" s="194" t="s">
        <v>1570</v>
      </c>
      <c r="H148" s="183"/>
      <c r="I148" s="183"/>
      <c r="J148" s="125"/>
      <c r="K148" s="233"/>
      <c r="L148" s="233"/>
      <c r="M148" s="519"/>
      <c r="N148" s="523"/>
      <c r="O148" s="212"/>
    </row>
    <row r="149" spans="1:15" s="522" customFormat="1" ht="16">
      <c r="A149" s="509">
        <v>146</v>
      </c>
      <c r="B149" s="188">
        <v>44315</v>
      </c>
      <c r="C149" s="188">
        <v>44329</v>
      </c>
      <c r="D149" s="183" t="s">
        <v>19</v>
      </c>
      <c r="E149" s="216" t="s">
        <v>1572</v>
      </c>
      <c r="F149" s="517" t="s">
        <v>1573</v>
      </c>
      <c r="G149" s="194" t="s">
        <v>1570</v>
      </c>
      <c r="H149" s="183"/>
      <c r="I149" s="183"/>
      <c r="J149" s="125"/>
      <c r="K149" s="233"/>
      <c r="L149" s="233"/>
      <c r="M149" s="519"/>
      <c r="N149" s="523"/>
      <c r="O149" s="212"/>
    </row>
    <row r="150" spans="1:15" s="522" customFormat="1" ht="16">
      <c r="A150" s="516">
        <v>147</v>
      </c>
      <c r="B150" s="188">
        <v>44317</v>
      </c>
      <c r="C150" s="188">
        <v>44330</v>
      </c>
      <c r="D150" s="183" t="s">
        <v>19</v>
      </c>
      <c r="E150" s="216" t="s">
        <v>1443</v>
      </c>
      <c r="F150" s="517" t="s">
        <v>1444</v>
      </c>
      <c r="G150" s="194" t="s">
        <v>380</v>
      </c>
      <c r="H150" s="183"/>
      <c r="I150" s="183"/>
      <c r="J150" s="125"/>
      <c r="K150" s="233"/>
      <c r="L150" s="233"/>
      <c r="M150" s="519"/>
      <c r="N150" s="523"/>
      <c r="O150" s="212"/>
    </row>
    <row r="151" spans="1:15" s="522" customFormat="1" ht="16">
      <c r="A151" s="509">
        <v>148</v>
      </c>
      <c r="B151" s="188">
        <v>44317</v>
      </c>
      <c r="C151" s="188">
        <v>44323</v>
      </c>
      <c r="D151" s="937" t="s">
        <v>1218</v>
      </c>
      <c r="E151" s="216" t="s">
        <v>1445</v>
      </c>
      <c r="F151" s="517" t="s">
        <v>1446</v>
      </c>
      <c r="G151" s="194" t="s">
        <v>380</v>
      </c>
      <c r="H151" s="183"/>
      <c r="I151" s="183"/>
      <c r="J151" s="125"/>
      <c r="K151" s="233"/>
      <c r="L151" s="233"/>
      <c r="M151" s="519"/>
      <c r="N151" s="523"/>
      <c r="O151" s="212"/>
    </row>
    <row r="152" spans="1:15" s="522" customFormat="1" ht="16">
      <c r="A152" s="516">
        <v>149</v>
      </c>
      <c r="B152" s="188">
        <v>44317</v>
      </c>
      <c r="C152" s="188">
        <v>44330</v>
      </c>
      <c r="D152" s="183" t="s">
        <v>19</v>
      </c>
      <c r="E152" s="226" t="s">
        <v>1576</v>
      </c>
      <c r="F152" s="527" t="s">
        <v>1577</v>
      </c>
      <c r="G152" s="194" t="s">
        <v>380</v>
      </c>
      <c r="H152" s="528"/>
      <c r="I152" s="528"/>
      <c r="J152" s="529"/>
      <c r="K152" s="526"/>
      <c r="L152" s="234"/>
      <c r="M152" s="560"/>
      <c r="N152" s="561"/>
      <c r="O152" s="247"/>
    </row>
    <row r="153" spans="1:15" s="522" customFormat="1" ht="16">
      <c r="A153" s="516"/>
      <c r="B153" s="188">
        <v>44317</v>
      </c>
      <c r="C153" s="188">
        <v>44323</v>
      </c>
      <c r="D153" s="183" t="s">
        <v>19</v>
      </c>
      <c r="E153" s="216" t="s">
        <v>1769</v>
      </c>
      <c r="F153" s="894" t="s">
        <v>1261</v>
      </c>
      <c r="G153" s="194"/>
      <c r="H153" s="528"/>
      <c r="I153" s="528"/>
      <c r="J153" s="529"/>
      <c r="K153" s="526"/>
      <c r="L153" s="234"/>
      <c r="M153" s="560"/>
      <c r="N153" s="561"/>
      <c r="O153" s="247"/>
    </row>
    <row r="154" spans="1:15" s="522" customFormat="1" ht="16">
      <c r="A154" s="516"/>
      <c r="B154" s="188">
        <v>44317</v>
      </c>
      <c r="C154" s="188">
        <v>44323</v>
      </c>
      <c r="D154" s="183" t="s">
        <v>19</v>
      </c>
      <c r="E154" s="226" t="s">
        <v>1770</v>
      </c>
      <c r="F154" s="527" t="s">
        <v>1771</v>
      </c>
      <c r="G154" s="194"/>
      <c r="H154" s="528"/>
      <c r="I154" s="528"/>
      <c r="J154" s="529"/>
      <c r="K154" s="526"/>
      <c r="L154" s="234"/>
      <c r="M154" s="560"/>
      <c r="N154" s="561"/>
      <c r="O154" s="247"/>
    </row>
    <row r="155" spans="1:15" s="522" customFormat="1" ht="16">
      <c r="A155" s="516"/>
      <c r="B155" s="188">
        <v>44317</v>
      </c>
      <c r="C155" s="188">
        <v>44323</v>
      </c>
      <c r="D155" s="183" t="s">
        <v>19</v>
      </c>
      <c r="E155" s="226" t="s">
        <v>1735</v>
      </c>
      <c r="F155" s="527" t="s">
        <v>1736</v>
      </c>
      <c r="G155" s="194" t="s">
        <v>380</v>
      </c>
      <c r="H155" s="528"/>
      <c r="I155" s="528"/>
      <c r="J155" s="529"/>
      <c r="K155" s="526"/>
      <c r="L155" s="234"/>
      <c r="M155" s="560"/>
      <c r="N155" s="561"/>
      <c r="O155" s="247"/>
    </row>
    <row r="156" spans="1:15" s="522" customFormat="1" ht="16">
      <c r="A156" s="516"/>
      <c r="B156" s="188">
        <v>44317</v>
      </c>
      <c r="C156" s="188">
        <v>44330</v>
      </c>
      <c r="D156" s="183" t="s">
        <v>19</v>
      </c>
      <c r="E156" s="226" t="s">
        <v>1737</v>
      </c>
      <c r="F156" s="527" t="s">
        <v>1736</v>
      </c>
      <c r="G156" s="194" t="s">
        <v>380</v>
      </c>
      <c r="H156" s="528"/>
      <c r="I156" s="528"/>
      <c r="J156" s="529"/>
      <c r="K156" s="526"/>
      <c r="L156" s="234"/>
      <c r="M156" s="560"/>
      <c r="N156" s="561"/>
      <c r="O156" s="247"/>
    </row>
    <row r="157" spans="1:15" s="522" customFormat="1" ht="16">
      <c r="A157" s="516"/>
      <c r="B157" s="188">
        <v>44317</v>
      </c>
      <c r="C157" s="188">
        <v>44330</v>
      </c>
      <c r="D157" s="183" t="s">
        <v>19</v>
      </c>
      <c r="E157" s="226" t="s">
        <v>1738</v>
      </c>
      <c r="F157" s="527" t="s">
        <v>1108</v>
      </c>
      <c r="G157" s="194" t="s">
        <v>380</v>
      </c>
      <c r="H157" s="528"/>
      <c r="I157" s="528"/>
      <c r="J157" s="529"/>
      <c r="K157" s="526"/>
      <c r="L157" s="234"/>
      <c r="M157" s="560"/>
      <c r="N157" s="561"/>
      <c r="O157" s="247"/>
    </row>
    <row r="158" spans="1:15" s="522" customFormat="1" ht="16">
      <c r="A158" s="508"/>
      <c r="B158" s="188">
        <v>44317</v>
      </c>
      <c r="C158" s="188">
        <v>44330</v>
      </c>
      <c r="D158" s="183" t="s">
        <v>19</v>
      </c>
      <c r="E158" s="226" t="s">
        <v>1739</v>
      </c>
      <c r="F158" s="527" t="s">
        <v>1740</v>
      </c>
      <c r="G158" s="194" t="s">
        <v>380</v>
      </c>
      <c r="H158" s="528"/>
      <c r="I158" s="528"/>
      <c r="J158" s="529"/>
      <c r="K158" s="526"/>
      <c r="L158" s="234"/>
      <c r="M158" s="560"/>
      <c r="N158" s="561"/>
      <c r="O158" s="247" t="s">
        <v>1741</v>
      </c>
    </row>
    <row r="159" spans="1:15" s="522" customFormat="1" ht="16">
      <c r="A159" s="508"/>
      <c r="B159" s="188">
        <v>44318</v>
      </c>
      <c r="C159" s="188">
        <v>44323</v>
      </c>
      <c r="D159" s="937" t="s">
        <v>1218</v>
      </c>
      <c r="E159" s="226" t="s">
        <v>1578</v>
      </c>
      <c r="F159" s="517" t="s">
        <v>1569</v>
      </c>
      <c r="G159" s="194" t="s">
        <v>1570</v>
      </c>
      <c r="H159" s="528"/>
      <c r="I159" s="528"/>
      <c r="J159" s="529"/>
      <c r="K159" s="526"/>
      <c r="L159" s="234"/>
      <c r="M159" s="560"/>
      <c r="N159" s="561"/>
      <c r="O159" s="247"/>
    </row>
    <row r="160" spans="1:15" s="522" customFormat="1" ht="16">
      <c r="A160" s="508"/>
      <c r="B160" s="188">
        <v>44324</v>
      </c>
      <c r="C160" s="188">
        <v>44337</v>
      </c>
      <c r="D160" s="183" t="s">
        <v>19</v>
      </c>
      <c r="E160" s="226" t="s">
        <v>1588</v>
      </c>
      <c r="F160" s="517" t="s">
        <v>1140</v>
      </c>
      <c r="G160" s="194" t="s">
        <v>1570</v>
      </c>
      <c r="H160" s="528"/>
      <c r="I160" s="528"/>
      <c r="J160" s="529"/>
      <c r="K160" s="526"/>
      <c r="L160" s="234"/>
      <c r="M160" s="560"/>
      <c r="N160" s="561"/>
      <c r="O160" s="247"/>
    </row>
    <row r="161" spans="1:15" s="522" customFormat="1" ht="16">
      <c r="A161" s="508"/>
      <c r="B161" s="188">
        <v>44324</v>
      </c>
      <c r="C161" s="188">
        <v>44330</v>
      </c>
      <c r="D161" s="937" t="s">
        <v>1218</v>
      </c>
      <c r="E161" s="226" t="s">
        <v>1447</v>
      </c>
      <c r="F161" s="517" t="s">
        <v>1446</v>
      </c>
      <c r="G161" s="194" t="s">
        <v>380</v>
      </c>
      <c r="H161" s="528"/>
      <c r="I161" s="528"/>
      <c r="J161" s="529"/>
      <c r="K161" s="526"/>
      <c r="L161" s="234"/>
      <c r="M161" s="560"/>
      <c r="N161" s="561"/>
      <c r="O161" s="247"/>
    </row>
    <row r="162" spans="1:15" s="522" customFormat="1" ht="16">
      <c r="A162" s="508"/>
      <c r="B162" s="188">
        <v>44324</v>
      </c>
      <c r="C162" s="188">
        <v>44330</v>
      </c>
      <c r="D162" s="937" t="s">
        <v>1218</v>
      </c>
      <c r="E162" s="226" t="s">
        <v>1448</v>
      </c>
      <c r="F162" s="517" t="s">
        <v>1446</v>
      </c>
      <c r="G162" s="194" t="s">
        <v>380</v>
      </c>
      <c r="H162" s="528"/>
      <c r="I162" s="528"/>
      <c r="J162" s="529"/>
      <c r="K162" s="234"/>
      <c r="L162" s="234"/>
      <c r="M162" s="560"/>
      <c r="N162" s="561"/>
      <c r="O162" s="247"/>
    </row>
    <row r="163" spans="1:15" s="522" customFormat="1" ht="16">
      <c r="A163" s="508"/>
      <c r="B163" s="188">
        <v>44324</v>
      </c>
      <c r="C163" s="188">
        <v>44337</v>
      </c>
      <c r="D163" s="183" t="s">
        <v>19</v>
      </c>
      <c r="E163" s="226" t="s">
        <v>1454</v>
      </c>
      <c r="F163" s="517" t="s">
        <v>1455</v>
      </c>
      <c r="G163" s="194" t="s">
        <v>380</v>
      </c>
      <c r="H163" s="528"/>
      <c r="I163" s="528"/>
      <c r="J163" s="529"/>
      <c r="K163" s="234"/>
      <c r="L163" s="234"/>
      <c r="M163" s="560"/>
      <c r="N163" s="561"/>
      <c r="O163" s="247"/>
    </row>
    <row r="164" spans="1:15" s="522" customFormat="1" ht="16">
      <c r="A164" s="1438"/>
      <c r="B164" s="188">
        <v>44324</v>
      </c>
      <c r="C164" s="188">
        <v>44337</v>
      </c>
      <c r="D164" s="183" t="s">
        <v>19</v>
      </c>
      <c r="E164" s="226" t="s">
        <v>1742</v>
      </c>
      <c r="F164" s="517" t="s">
        <v>1743</v>
      </c>
      <c r="G164" s="194"/>
      <c r="H164" s="528"/>
      <c r="I164" s="528"/>
      <c r="J164" s="529"/>
      <c r="K164" s="234"/>
      <c r="L164" s="234"/>
      <c r="M164" s="560"/>
      <c r="N164" s="561"/>
      <c r="O164" s="247"/>
    </row>
    <row r="165" spans="1:15" s="522" customFormat="1" ht="16">
      <c r="A165" s="1438"/>
      <c r="B165" s="188">
        <v>44324</v>
      </c>
      <c r="C165" s="188">
        <v>44337</v>
      </c>
      <c r="D165" s="183" t="s">
        <v>19</v>
      </c>
      <c r="E165" s="226" t="s">
        <v>1744</v>
      </c>
      <c r="F165" s="517" t="s">
        <v>1745</v>
      </c>
      <c r="G165" s="194"/>
      <c r="H165" s="528"/>
      <c r="I165" s="528"/>
      <c r="J165" s="529"/>
      <c r="K165" s="234"/>
      <c r="L165" s="234"/>
      <c r="M165" s="560"/>
      <c r="N165" s="561"/>
      <c r="O165" s="247"/>
    </row>
    <row r="166" spans="1:15" s="522" customFormat="1" ht="16">
      <c r="A166" s="1438"/>
      <c r="B166" s="188">
        <v>44324</v>
      </c>
      <c r="C166" s="188">
        <v>44337</v>
      </c>
      <c r="D166" s="183" t="s">
        <v>19</v>
      </c>
      <c r="E166" s="226" t="s">
        <v>1746</v>
      </c>
      <c r="F166" s="517" t="s">
        <v>1747</v>
      </c>
      <c r="G166" s="194"/>
      <c r="H166" s="528"/>
      <c r="I166" s="528"/>
      <c r="J166" s="529"/>
      <c r="K166" s="234"/>
      <c r="L166" s="234"/>
      <c r="M166" s="560"/>
      <c r="N166" s="561"/>
      <c r="O166" s="247"/>
    </row>
    <row r="167" spans="1:15" s="522" customFormat="1" ht="16">
      <c r="A167" s="508"/>
      <c r="B167" s="188">
        <v>44324</v>
      </c>
      <c r="C167" s="188">
        <v>44337</v>
      </c>
      <c r="D167" s="183" t="s">
        <v>19</v>
      </c>
      <c r="E167" s="226" t="s">
        <v>1579</v>
      </c>
      <c r="F167" s="527" t="s">
        <v>1580</v>
      </c>
      <c r="G167" s="194" t="s">
        <v>380</v>
      </c>
      <c r="H167" s="528"/>
      <c r="I167" s="528"/>
      <c r="J167" s="529"/>
      <c r="K167" s="234"/>
      <c r="L167" s="234"/>
      <c r="M167" s="560"/>
      <c r="N167" s="561"/>
      <c r="O167" s="247"/>
    </row>
    <row r="168" spans="1:15" s="522" customFormat="1" ht="16">
      <c r="A168" s="1438"/>
      <c r="B168" s="188">
        <v>44324</v>
      </c>
      <c r="C168" s="188">
        <v>44337</v>
      </c>
      <c r="D168" s="183" t="s">
        <v>19</v>
      </c>
      <c r="E168" s="226" t="s">
        <v>1748</v>
      </c>
      <c r="F168" s="517" t="s">
        <v>1140</v>
      </c>
      <c r="G168" s="194"/>
      <c r="H168" s="528"/>
      <c r="I168" s="528"/>
      <c r="J168" s="529"/>
      <c r="K168" s="938"/>
      <c r="L168" s="234"/>
      <c r="M168" s="560"/>
      <c r="N168" s="561"/>
      <c r="O168" s="247"/>
    </row>
    <row r="169" spans="1:15" s="522" customFormat="1" ht="16">
      <c r="A169" s="508"/>
      <c r="B169" s="188">
        <v>44324</v>
      </c>
      <c r="C169" s="188">
        <v>44337</v>
      </c>
      <c r="D169" s="183" t="s">
        <v>19</v>
      </c>
      <c r="E169" s="226" t="s">
        <v>1581</v>
      </c>
      <c r="F169" s="517" t="s">
        <v>1569</v>
      </c>
      <c r="G169" s="194" t="s">
        <v>380</v>
      </c>
      <c r="H169" s="528"/>
      <c r="I169" s="528"/>
      <c r="J169" s="529"/>
      <c r="K169" s="938"/>
      <c r="L169" s="234"/>
      <c r="M169" s="560"/>
      <c r="N169" s="561"/>
      <c r="O169" s="247"/>
    </row>
    <row r="170" spans="1:15" s="522" customFormat="1" ht="16">
      <c r="A170" s="508"/>
      <c r="B170" s="188">
        <v>44324</v>
      </c>
      <c r="C170" s="188">
        <v>44337</v>
      </c>
      <c r="D170" s="183" t="s">
        <v>19</v>
      </c>
      <c r="E170" s="226" t="s">
        <v>1582</v>
      </c>
      <c r="F170" s="527" t="s">
        <v>1583</v>
      </c>
      <c r="G170" s="194" t="s">
        <v>380</v>
      </c>
      <c r="H170" s="528"/>
      <c r="I170" s="528"/>
      <c r="J170" s="529"/>
      <c r="K170" s="938"/>
      <c r="L170" s="234"/>
      <c r="M170" s="560"/>
      <c r="N170" s="561"/>
      <c r="O170" s="247"/>
    </row>
    <row r="171" spans="1:15" s="522" customFormat="1" ht="16">
      <c r="A171" s="1438"/>
      <c r="B171" s="188">
        <v>44329</v>
      </c>
      <c r="C171" s="188">
        <v>44337</v>
      </c>
      <c r="D171" s="183" t="s">
        <v>19</v>
      </c>
      <c r="E171" s="216" t="s">
        <v>1749</v>
      </c>
      <c r="F171" s="894" t="s">
        <v>763</v>
      </c>
      <c r="G171" s="194"/>
      <c r="H171" s="528"/>
      <c r="I171" s="528"/>
      <c r="J171" s="529"/>
      <c r="K171" s="938"/>
      <c r="L171" s="234"/>
      <c r="M171" s="560"/>
      <c r="N171" s="561"/>
      <c r="O171" s="247"/>
    </row>
    <row r="172" spans="1:15" s="522" customFormat="1" ht="16">
      <c r="A172" s="508"/>
      <c r="B172" s="188">
        <v>44331</v>
      </c>
      <c r="C172" s="188">
        <v>44351</v>
      </c>
      <c r="D172" s="183" t="s">
        <v>19</v>
      </c>
      <c r="E172" s="226" t="s">
        <v>1449</v>
      </c>
      <c r="F172" s="517" t="s">
        <v>1446</v>
      </c>
      <c r="G172" s="194" t="s">
        <v>380</v>
      </c>
      <c r="H172" s="528"/>
      <c r="I172" s="528"/>
      <c r="J172" s="529"/>
      <c r="K172" s="526"/>
      <c r="L172" s="234"/>
      <c r="M172" s="560"/>
      <c r="N172" s="561"/>
      <c r="O172" s="247"/>
    </row>
    <row r="173" spans="1:15" s="522" customFormat="1" ht="16">
      <c r="A173" s="508"/>
      <c r="B173" s="188">
        <v>44331</v>
      </c>
      <c r="C173" s="188">
        <v>44344</v>
      </c>
      <c r="D173" s="183" t="s">
        <v>19</v>
      </c>
      <c r="E173" s="226" t="s">
        <v>1450</v>
      </c>
      <c r="F173" s="527" t="s">
        <v>1451</v>
      </c>
      <c r="G173" s="194" t="s">
        <v>380</v>
      </c>
      <c r="H173" s="528"/>
      <c r="I173" s="528"/>
      <c r="J173" s="529"/>
      <c r="K173" s="526"/>
      <c r="L173" s="234"/>
      <c r="M173" s="560"/>
      <c r="N173" s="561"/>
      <c r="O173" s="247"/>
    </row>
    <row r="174" spans="1:15" s="522" customFormat="1" ht="16.5" thickBot="1">
      <c r="A174" s="939"/>
      <c r="B174" s="188">
        <v>44331</v>
      </c>
      <c r="C174" s="188">
        <v>44344</v>
      </c>
      <c r="D174" s="183" t="s">
        <v>19</v>
      </c>
      <c r="E174" s="253" t="s">
        <v>1452</v>
      </c>
      <c r="F174" s="538" t="s">
        <v>1453</v>
      </c>
      <c r="G174" s="194" t="s">
        <v>380</v>
      </c>
      <c r="H174" s="537"/>
      <c r="I174" s="537"/>
      <c r="J174" s="539"/>
      <c r="K174" s="540"/>
      <c r="L174" s="541"/>
      <c r="M174" s="542"/>
      <c r="N174" s="543"/>
      <c r="O174" s="544"/>
    </row>
    <row r="175" spans="1:15" s="522" customFormat="1" ht="16">
      <c r="A175" s="508"/>
      <c r="B175" s="188">
        <v>44331</v>
      </c>
      <c r="C175" s="188">
        <v>44344</v>
      </c>
      <c r="D175" s="183" t="s">
        <v>19</v>
      </c>
      <c r="E175" s="216" t="s">
        <v>1584</v>
      </c>
      <c r="F175" s="894" t="s">
        <v>912</v>
      </c>
      <c r="G175" s="194" t="s">
        <v>380</v>
      </c>
      <c r="H175" s="587"/>
      <c r="I175" s="587"/>
      <c r="J175" s="588"/>
      <c r="K175" s="526"/>
      <c r="L175" s="590"/>
      <c r="M175" s="591"/>
      <c r="N175" s="592"/>
      <c r="O175" s="940"/>
    </row>
    <row r="176" spans="1:15" s="522" customFormat="1" ht="16">
      <c r="A176" s="508"/>
      <c r="B176" s="188">
        <v>44331</v>
      </c>
      <c r="C176" s="188">
        <v>44344</v>
      </c>
      <c r="D176" s="183" t="s">
        <v>19</v>
      </c>
      <c r="E176" s="226" t="s">
        <v>1585</v>
      </c>
      <c r="F176" s="527" t="s">
        <v>1257</v>
      </c>
      <c r="G176" s="194" t="s">
        <v>380</v>
      </c>
      <c r="H176" s="528"/>
      <c r="I176" s="528"/>
      <c r="J176" s="529"/>
      <c r="K176" s="526"/>
      <c r="L176" s="234"/>
      <c r="M176" s="560"/>
      <c r="N176" s="561"/>
      <c r="O176" s="940"/>
    </row>
    <row r="177" spans="1:15" s="522" customFormat="1" ht="16">
      <c r="A177" s="508"/>
      <c r="B177" s="188">
        <v>44332</v>
      </c>
      <c r="C177" s="188">
        <v>44344</v>
      </c>
      <c r="D177" s="183" t="s">
        <v>19</v>
      </c>
      <c r="E177" s="226" t="s">
        <v>1750</v>
      </c>
      <c r="F177" s="527" t="s">
        <v>1736</v>
      </c>
      <c r="G177" s="194" t="s">
        <v>380</v>
      </c>
      <c r="H177" s="528"/>
      <c r="I177" s="533"/>
      <c r="J177" s="529"/>
      <c r="K177" s="526"/>
      <c r="L177" s="234"/>
      <c r="M177" s="560"/>
      <c r="N177" s="561"/>
      <c r="O177" s="940"/>
    </row>
    <row r="178" spans="1:15" s="522" customFormat="1" ht="16">
      <c r="A178" s="508"/>
      <c r="B178" s="188">
        <v>44338</v>
      </c>
      <c r="C178" s="188">
        <v>44351</v>
      </c>
      <c r="D178" s="183" t="s">
        <v>19</v>
      </c>
      <c r="E178" s="226" t="s">
        <v>1751</v>
      </c>
      <c r="F178" s="517" t="s">
        <v>1140</v>
      </c>
      <c r="G178" s="194" t="s">
        <v>380</v>
      </c>
      <c r="H178" s="528"/>
      <c r="I178" s="528"/>
      <c r="J178" s="529"/>
      <c r="K178" s="526"/>
      <c r="L178" s="234"/>
      <c r="M178" s="560"/>
      <c r="N178" s="561"/>
      <c r="O178" s="247"/>
    </row>
    <row r="179" spans="1:15" s="522" customFormat="1" ht="16">
      <c r="A179" s="1438"/>
      <c r="B179" s="188">
        <v>44339</v>
      </c>
      <c r="C179" s="188">
        <v>44351</v>
      </c>
      <c r="D179" s="183" t="s">
        <v>19</v>
      </c>
      <c r="E179" s="226" t="s">
        <v>1752</v>
      </c>
      <c r="F179" s="527" t="s">
        <v>1753</v>
      </c>
      <c r="G179" s="194"/>
      <c r="H179" s="528"/>
      <c r="I179" s="528"/>
      <c r="J179" s="529"/>
      <c r="K179" s="526"/>
      <c r="L179" s="234"/>
      <c r="M179" s="560"/>
      <c r="N179" s="561"/>
      <c r="O179" s="247"/>
    </row>
    <row r="180" spans="1:15" s="522" customFormat="1" ht="16">
      <c r="A180" s="1438"/>
      <c r="B180" s="228"/>
      <c r="C180" s="228"/>
      <c r="D180" s="183"/>
      <c r="E180" s="226"/>
      <c r="F180" s="527"/>
      <c r="G180" s="194"/>
      <c r="H180" s="528"/>
      <c r="I180" s="528"/>
      <c r="J180" s="529"/>
      <c r="K180" s="526"/>
      <c r="L180" s="234"/>
      <c r="M180" s="560"/>
      <c r="N180" s="561"/>
      <c r="O180" s="247"/>
    </row>
    <row r="181" spans="1:15" s="522" customFormat="1" ht="16">
      <c r="A181" s="1438"/>
      <c r="B181" s="228"/>
      <c r="C181" s="228"/>
      <c r="D181" s="183"/>
      <c r="E181" s="226"/>
      <c r="F181" s="527"/>
      <c r="G181" s="194"/>
      <c r="H181" s="528"/>
      <c r="I181" s="528"/>
      <c r="J181" s="529"/>
      <c r="K181" s="526"/>
      <c r="L181" s="234"/>
      <c r="M181" s="560"/>
      <c r="N181" s="561"/>
      <c r="O181" s="247"/>
    </row>
    <row r="182" spans="1:15" s="522" customFormat="1" ht="16">
      <c r="A182" s="508"/>
      <c r="B182" s="188">
        <v>44344</v>
      </c>
      <c r="C182" s="188">
        <v>44357</v>
      </c>
      <c r="D182" s="183" t="s">
        <v>19</v>
      </c>
      <c r="E182" s="226" t="s">
        <v>1586</v>
      </c>
      <c r="F182" s="527" t="s">
        <v>1587</v>
      </c>
      <c r="G182" s="194" t="s">
        <v>380</v>
      </c>
      <c r="H182" s="528"/>
      <c r="I182" s="528"/>
      <c r="J182" s="529"/>
      <c r="K182" s="526"/>
      <c r="L182" s="234"/>
      <c r="M182" s="560"/>
      <c r="N182" s="561"/>
      <c r="O182" s="247"/>
    </row>
    <row r="183" spans="1:15" s="522" customFormat="1" ht="16">
      <c r="A183" s="508"/>
      <c r="B183" s="188">
        <v>44345</v>
      </c>
      <c r="C183" s="188">
        <v>44358</v>
      </c>
      <c r="D183" s="183" t="s">
        <v>19</v>
      </c>
      <c r="E183" s="226" t="s">
        <v>1754</v>
      </c>
      <c r="F183" s="941" t="s">
        <v>1756</v>
      </c>
      <c r="G183" s="194" t="s">
        <v>380</v>
      </c>
      <c r="H183" s="528"/>
      <c r="I183" s="528"/>
      <c r="J183" s="529"/>
      <c r="K183" s="526"/>
      <c r="L183" s="234"/>
      <c r="M183" s="560"/>
      <c r="N183" s="561"/>
      <c r="O183" s="247"/>
    </row>
    <row r="184" spans="1:15" s="522" customFormat="1" ht="16">
      <c r="A184" s="508"/>
      <c r="B184" s="188">
        <v>44345</v>
      </c>
      <c r="C184" s="188">
        <v>44358</v>
      </c>
      <c r="D184" s="183" t="s">
        <v>19</v>
      </c>
      <c r="E184" s="250" t="s">
        <v>1755</v>
      </c>
      <c r="F184" s="941" t="s">
        <v>1756</v>
      </c>
      <c r="G184" s="194" t="s">
        <v>380</v>
      </c>
      <c r="H184" s="252"/>
      <c r="I184" s="528"/>
      <c r="J184" s="529"/>
      <c r="K184" s="594"/>
      <c r="L184" s="234"/>
      <c r="M184" s="560"/>
      <c r="N184" s="561"/>
      <c r="O184" s="247"/>
    </row>
    <row r="185" spans="1:15" s="522" customFormat="1" ht="16">
      <c r="A185" s="508"/>
      <c r="B185" s="188">
        <v>44352</v>
      </c>
      <c r="C185" s="188">
        <v>44358</v>
      </c>
      <c r="D185" s="183" t="s">
        <v>19</v>
      </c>
      <c r="E185" s="226" t="s">
        <v>1757</v>
      </c>
      <c r="F185" s="527" t="s">
        <v>1758</v>
      </c>
      <c r="G185" s="194" t="s">
        <v>380</v>
      </c>
      <c r="H185" s="252"/>
      <c r="I185" s="528"/>
      <c r="J185" s="529"/>
      <c r="K185" s="526"/>
      <c r="L185" s="234"/>
      <c r="M185" s="560"/>
      <c r="N185" s="561"/>
      <c r="O185" s="247"/>
    </row>
    <row r="186" spans="1:15" s="522" customFormat="1" ht="16">
      <c r="A186" s="508"/>
      <c r="B186" s="188">
        <v>44352</v>
      </c>
      <c r="C186" s="188">
        <v>44353</v>
      </c>
      <c r="D186" s="183" t="s">
        <v>19</v>
      </c>
      <c r="E186" s="250" t="s">
        <v>1759</v>
      </c>
      <c r="F186" s="517" t="s">
        <v>1569</v>
      </c>
      <c r="G186" s="194" t="s">
        <v>380</v>
      </c>
      <c r="H186" s="252"/>
      <c r="I186" s="528"/>
      <c r="J186" s="529"/>
      <c r="K186" s="526"/>
      <c r="L186" s="234"/>
      <c r="M186" s="560"/>
      <c r="N186" s="561"/>
      <c r="O186" s="247"/>
    </row>
    <row r="187" spans="1:15" s="522" customFormat="1" ht="16">
      <c r="A187" s="508"/>
      <c r="B187" s="188">
        <v>44352</v>
      </c>
      <c r="C187" s="188">
        <v>44365</v>
      </c>
      <c r="D187" s="183" t="s">
        <v>19</v>
      </c>
      <c r="E187" s="250" t="s">
        <v>1760</v>
      </c>
      <c r="F187" s="251" t="s">
        <v>1761</v>
      </c>
      <c r="G187" s="194" t="s">
        <v>380</v>
      </c>
      <c r="H187" s="252"/>
      <c r="I187" s="528"/>
      <c r="J187" s="529"/>
      <c r="K187" s="526"/>
      <c r="L187" s="234"/>
      <c r="M187" s="560"/>
      <c r="N187" s="561"/>
      <c r="O187" s="247"/>
    </row>
    <row r="188" spans="1:15" s="522" customFormat="1" ht="16">
      <c r="A188" s="508"/>
      <c r="B188" s="188">
        <v>44353</v>
      </c>
      <c r="C188" s="188">
        <v>44365</v>
      </c>
      <c r="D188" s="183" t="s">
        <v>19</v>
      </c>
      <c r="E188" s="250" t="s">
        <v>1762</v>
      </c>
      <c r="F188" s="251" t="s">
        <v>1763</v>
      </c>
      <c r="G188" s="194" t="s">
        <v>380</v>
      </c>
      <c r="H188" s="252"/>
      <c r="I188" s="528"/>
      <c r="J188" s="529"/>
      <c r="K188" s="526"/>
      <c r="L188" s="234"/>
      <c r="M188" s="560"/>
      <c r="N188" s="561"/>
      <c r="O188" s="940"/>
    </row>
    <row r="189" spans="1:15" s="522" customFormat="1" ht="16">
      <c r="A189" s="508"/>
      <c r="B189" s="188">
        <v>44359</v>
      </c>
      <c r="C189" s="188">
        <v>44365</v>
      </c>
      <c r="D189" s="183" t="s">
        <v>19</v>
      </c>
      <c r="E189" s="250" t="s">
        <v>1764</v>
      </c>
      <c r="F189" s="527" t="s">
        <v>1765</v>
      </c>
      <c r="G189" s="194" t="s">
        <v>380</v>
      </c>
      <c r="H189" s="252"/>
      <c r="I189" s="533"/>
      <c r="J189" s="529"/>
      <c r="K189" s="526"/>
      <c r="L189" s="234"/>
      <c r="M189" s="560"/>
      <c r="N189" s="561"/>
      <c r="O189" s="247"/>
    </row>
    <row r="190" spans="1:15" s="522" customFormat="1" ht="16">
      <c r="A190" s="508"/>
      <c r="B190" s="188">
        <v>44359</v>
      </c>
      <c r="C190" s="188">
        <v>44372</v>
      </c>
      <c r="D190" s="183" t="s">
        <v>19</v>
      </c>
      <c r="E190" s="250" t="s">
        <v>1766</v>
      </c>
      <c r="F190" s="251" t="s">
        <v>1767</v>
      </c>
      <c r="G190" s="194" t="s">
        <v>380</v>
      </c>
      <c r="H190" s="252"/>
      <c r="I190" s="528"/>
      <c r="J190" s="529"/>
      <c r="K190" s="526"/>
      <c r="L190" s="234"/>
      <c r="M190" s="560"/>
      <c r="N190" s="561"/>
      <c r="O190" s="247"/>
    </row>
    <row r="191" spans="1:15" s="522" customFormat="1" ht="16">
      <c r="A191" s="508"/>
      <c r="B191" s="188">
        <v>44359</v>
      </c>
      <c r="C191" s="188">
        <v>44372</v>
      </c>
      <c r="D191" s="183" t="s">
        <v>19</v>
      </c>
      <c r="E191" s="250" t="s">
        <v>1768</v>
      </c>
      <c r="F191" s="251" t="s">
        <v>1743</v>
      </c>
      <c r="G191" s="194" t="s">
        <v>380</v>
      </c>
      <c r="H191" s="252"/>
      <c r="I191" s="528"/>
      <c r="J191" s="529"/>
      <c r="K191" s="526"/>
      <c r="L191" s="234"/>
      <c r="M191" s="560"/>
      <c r="N191" s="561"/>
      <c r="O191" s="247"/>
    </row>
    <row r="192" spans="1:15" s="559" customFormat="1" ht="16">
      <c r="A192" s="558"/>
      <c r="B192" s="228"/>
      <c r="C192" s="228"/>
      <c r="D192" s="528"/>
      <c r="E192" s="254"/>
      <c r="F192" s="255"/>
      <c r="G192" s="194" t="s">
        <v>380</v>
      </c>
      <c r="H192" s="256"/>
      <c r="I192" s="572"/>
      <c r="J192" s="573"/>
      <c r="K192" s="526"/>
      <c r="L192" s="575"/>
      <c r="M192" s="576"/>
      <c r="N192" s="577"/>
      <c r="O192" s="942"/>
    </row>
    <row r="193" spans="1:15" s="522" customFormat="1" ht="16">
      <c r="A193" s="508"/>
      <c r="B193" s="188"/>
      <c r="C193" s="228"/>
      <c r="D193" s="183"/>
      <c r="E193" s="240"/>
      <c r="F193" s="242"/>
      <c r="G193" s="241"/>
      <c r="H193" s="197"/>
      <c r="I193" s="183"/>
      <c r="J193" s="125"/>
      <c r="K193" s="215"/>
      <c r="L193" s="233"/>
      <c r="M193" s="519"/>
      <c r="N193" s="523"/>
      <c r="O193" s="212"/>
    </row>
    <row r="194" spans="1:15" s="522" customFormat="1" ht="16">
      <c r="A194" s="508"/>
      <c r="B194" s="188"/>
      <c r="C194" s="228"/>
      <c r="D194" s="183"/>
      <c r="E194" s="226"/>
      <c r="F194" s="527"/>
      <c r="G194" s="223"/>
      <c r="H194" s="528"/>
      <c r="I194" s="528"/>
      <c r="J194" s="529"/>
      <c r="K194" s="230"/>
      <c r="L194" s="234"/>
      <c r="M194" s="560"/>
      <c r="N194" s="561"/>
      <c r="O194" s="212"/>
    </row>
    <row r="195" spans="1:15" s="522" customFormat="1" ht="16">
      <c r="A195" s="508"/>
      <c r="B195" s="188"/>
      <c r="C195" s="228"/>
      <c r="D195" s="183"/>
      <c r="E195" s="226"/>
      <c r="F195" s="527"/>
      <c r="G195" s="223"/>
      <c r="H195" s="197"/>
      <c r="I195" s="183"/>
      <c r="J195" s="125"/>
      <c r="K195" s="215"/>
      <c r="L195" s="233"/>
      <c r="M195" s="519"/>
      <c r="N195" s="523"/>
      <c r="O195" s="212"/>
    </row>
    <row r="196" spans="1:15" s="522" customFormat="1" ht="16">
      <c r="A196" s="508"/>
      <c r="B196" s="188"/>
      <c r="C196" s="228"/>
      <c r="D196" s="183"/>
      <c r="E196" s="240"/>
      <c r="F196" s="242"/>
      <c r="G196" s="241"/>
      <c r="H196" s="197"/>
      <c r="I196" s="183"/>
      <c r="J196" s="125"/>
      <c r="K196" s="215"/>
      <c r="L196" s="233"/>
      <c r="M196" s="519"/>
      <c r="N196" s="523"/>
      <c r="O196" s="212"/>
    </row>
    <row r="197" spans="1:15" s="522" customFormat="1" ht="16">
      <c r="A197" s="508"/>
      <c r="B197" s="188"/>
      <c r="C197" s="228"/>
      <c r="D197" s="183"/>
      <c r="E197" s="226"/>
      <c r="F197" s="527"/>
      <c r="G197" s="241"/>
      <c r="H197" s="197"/>
      <c r="I197" s="183"/>
      <c r="J197" s="125"/>
      <c r="K197" s="215"/>
      <c r="L197" s="233"/>
      <c r="M197" s="519"/>
      <c r="N197" s="523"/>
      <c r="O197" s="212"/>
    </row>
    <row r="198" spans="1:15" s="522" customFormat="1" ht="16">
      <c r="A198" s="508"/>
      <c r="B198" s="228"/>
      <c r="C198" s="228"/>
      <c r="D198" s="528"/>
      <c r="E198" s="250"/>
      <c r="F198" s="251"/>
      <c r="G198" s="252"/>
      <c r="H198" s="252"/>
      <c r="I198" s="528"/>
      <c r="J198" s="529"/>
      <c r="K198" s="526"/>
      <c r="L198" s="234"/>
      <c r="M198" s="560"/>
      <c r="N198" s="561"/>
      <c r="O198" s="247"/>
    </row>
    <row r="199" spans="1:15" s="522" customFormat="1" ht="16">
      <c r="A199" s="508"/>
      <c r="B199" s="188"/>
      <c r="C199" s="228"/>
      <c r="D199" s="183"/>
      <c r="E199" s="226"/>
      <c r="F199" s="527"/>
      <c r="G199" s="223"/>
      <c r="H199" s="197"/>
      <c r="I199" s="183"/>
      <c r="J199" s="125"/>
      <c r="K199" s="215"/>
      <c r="L199" s="233"/>
      <c r="M199" s="519"/>
      <c r="N199" s="523"/>
      <c r="O199" s="212"/>
    </row>
    <row r="200" spans="1:15" s="559" customFormat="1" ht="16">
      <c r="A200" s="558"/>
      <c r="B200" s="188"/>
      <c r="C200" s="228"/>
      <c r="D200" s="183"/>
      <c r="E200" s="226"/>
      <c r="F200" s="562"/>
      <c r="G200" s="241"/>
      <c r="H200" s="239"/>
      <c r="I200" s="563"/>
      <c r="J200" s="564"/>
      <c r="K200" s="215"/>
      <c r="L200" s="565"/>
      <c r="M200" s="566"/>
      <c r="N200" s="567"/>
      <c r="O200" s="568"/>
    </row>
    <row r="201" spans="1:15" s="522" customFormat="1" ht="16">
      <c r="A201" s="508"/>
      <c r="B201" s="188"/>
      <c r="C201" s="228"/>
      <c r="D201" s="183"/>
      <c r="E201" s="226"/>
      <c r="F201" s="527"/>
      <c r="G201" s="241"/>
      <c r="H201" s="197"/>
      <c r="I201" s="183"/>
      <c r="J201" s="125"/>
      <c r="K201" s="526"/>
      <c r="L201" s="233"/>
      <c r="M201" s="519"/>
      <c r="N201" s="523"/>
      <c r="O201" s="569"/>
    </row>
    <row r="202" spans="1:15" s="522" customFormat="1" ht="16">
      <c r="A202" s="508"/>
      <c r="B202" s="188"/>
      <c r="C202" s="228"/>
      <c r="D202" s="183"/>
      <c r="E202" s="226"/>
      <c r="F202" s="527"/>
      <c r="G202" s="241"/>
      <c r="H202" s="197"/>
      <c r="I202" s="183"/>
      <c r="J202" s="125"/>
      <c r="K202" s="215"/>
      <c r="L202" s="233"/>
      <c r="M202" s="519"/>
      <c r="N202" s="523"/>
      <c r="O202" s="212"/>
    </row>
    <row r="203" spans="1:15" s="522" customFormat="1" ht="16">
      <c r="A203" s="508"/>
      <c r="B203" s="188"/>
      <c r="C203" s="228"/>
      <c r="D203" s="183"/>
      <c r="E203" s="240"/>
      <c r="F203" s="527"/>
      <c r="G203" s="241"/>
      <c r="H203" s="197"/>
      <c r="I203" s="183"/>
      <c r="J203" s="125"/>
      <c r="K203" s="526"/>
      <c r="L203" s="233"/>
      <c r="M203" s="519"/>
      <c r="N203" s="523"/>
      <c r="O203" s="212"/>
    </row>
    <row r="204" spans="1:15" s="522" customFormat="1" ht="16">
      <c r="A204" s="508"/>
      <c r="B204" s="188"/>
      <c r="C204" s="228"/>
      <c r="D204" s="183"/>
      <c r="E204" s="226"/>
      <c r="F204" s="527"/>
      <c r="G204" s="241"/>
      <c r="H204" s="197"/>
      <c r="I204" s="183"/>
      <c r="J204" s="125"/>
      <c r="K204" s="215"/>
      <c r="L204" s="233"/>
      <c r="M204" s="519"/>
      <c r="N204" s="523"/>
      <c r="O204" s="212"/>
    </row>
    <row r="205" spans="1:15" s="522" customFormat="1" ht="16">
      <c r="A205" s="508"/>
      <c r="B205" s="188"/>
      <c r="C205" s="228"/>
      <c r="D205" s="183"/>
      <c r="E205" s="226"/>
      <c r="F205" s="527"/>
      <c r="G205" s="241"/>
      <c r="H205" s="197"/>
      <c r="I205" s="183"/>
      <c r="J205" s="125"/>
      <c r="K205" s="215"/>
      <c r="L205" s="233"/>
      <c r="M205" s="519"/>
      <c r="N205" s="523"/>
      <c r="O205" s="212"/>
    </row>
    <row r="206" spans="1:15" s="522" customFormat="1" ht="16">
      <c r="A206" s="508"/>
      <c r="B206" s="188"/>
      <c r="C206" s="228"/>
      <c r="D206" s="183"/>
      <c r="E206" s="226"/>
      <c r="F206" s="527"/>
      <c r="G206" s="241"/>
      <c r="H206" s="197"/>
      <c r="I206" s="183"/>
      <c r="J206" s="125"/>
      <c r="K206" s="215"/>
      <c r="L206" s="233"/>
      <c r="M206" s="519"/>
      <c r="N206" s="523"/>
      <c r="O206" s="212"/>
    </row>
    <row r="207" spans="1:15" s="522" customFormat="1" ht="16">
      <c r="A207" s="508"/>
      <c r="B207" s="188"/>
      <c r="C207" s="228"/>
      <c r="D207" s="183"/>
      <c r="E207" s="226"/>
      <c r="F207" s="527"/>
      <c r="G207" s="241"/>
      <c r="H207" s="197"/>
      <c r="I207" s="183"/>
      <c r="J207" s="125"/>
      <c r="K207" s="215"/>
      <c r="L207" s="233"/>
      <c r="M207" s="519"/>
      <c r="N207" s="523"/>
      <c r="O207" s="212"/>
    </row>
    <row r="208" spans="1:15" s="559" customFormat="1" ht="16">
      <c r="A208" s="558"/>
      <c r="B208" s="188"/>
      <c r="C208" s="228"/>
      <c r="D208" s="183"/>
      <c r="E208" s="226"/>
      <c r="F208" s="527"/>
      <c r="G208" s="241"/>
      <c r="H208" s="239"/>
      <c r="I208" s="563"/>
      <c r="J208" s="564"/>
      <c r="K208" s="570"/>
      <c r="L208" s="565"/>
      <c r="M208" s="566"/>
      <c r="N208" s="567"/>
      <c r="O208" s="568"/>
    </row>
    <row r="209" spans="1:15" s="522" customFormat="1" ht="16">
      <c r="A209" s="508"/>
      <c r="B209" s="188"/>
      <c r="C209" s="228"/>
      <c r="D209" s="183"/>
      <c r="E209" s="226"/>
      <c r="F209" s="527"/>
      <c r="G209" s="241"/>
      <c r="H209" s="197"/>
      <c r="I209" s="183"/>
      <c r="J209" s="125"/>
      <c r="K209" s="215"/>
      <c r="L209" s="233"/>
      <c r="M209" s="519"/>
      <c r="N209" s="523"/>
      <c r="O209" s="212"/>
    </row>
    <row r="210" spans="1:15" s="522" customFormat="1" ht="16">
      <c r="A210" s="508"/>
      <c r="B210" s="188"/>
      <c r="C210" s="228"/>
      <c r="D210" s="183"/>
      <c r="E210" s="226"/>
      <c r="F210" s="527"/>
      <c r="G210" s="241"/>
      <c r="H210" s="197"/>
      <c r="I210" s="183"/>
      <c r="J210" s="125"/>
      <c r="K210" s="215"/>
      <c r="L210" s="233"/>
      <c r="M210" s="519"/>
      <c r="N210" s="523"/>
      <c r="O210" s="212"/>
    </row>
    <row r="211" spans="1:15" s="522" customFormat="1" ht="16">
      <c r="A211" s="508"/>
      <c r="B211" s="188"/>
      <c r="C211" s="228"/>
      <c r="D211" s="183"/>
      <c r="E211" s="226"/>
      <c r="F211" s="527"/>
      <c r="G211" s="241"/>
      <c r="H211" s="197"/>
      <c r="I211" s="183"/>
      <c r="J211" s="125"/>
      <c r="K211" s="570"/>
      <c r="L211" s="233"/>
      <c r="M211" s="519"/>
      <c r="N211" s="523"/>
      <c r="O211" s="212"/>
    </row>
    <row r="212" spans="1:15" s="522" customFormat="1" ht="17.25" customHeight="1">
      <c r="A212" s="508"/>
      <c r="B212" s="188"/>
      <c r="C212" s="228"/>
      <c r="D212" s="183"/>
      <c r="E212" s="226"/>
      <c r="F212" s="238"/>
      <c r="G212" s="241"/>
      <c r="H212" s="197"/>
      <c r="I212" s="183"/>
      <c r="J212" s="125"/>
      <c r="K212" s="526"/>
      <c r="L212" s="233"/>
      <c r="M212" s="519"/>
      <c r="N212" s="523"/>
      <c r="O212" s="212"/>
    </row>
    <row r="213" spans="1:15" s="522" customFormat="1" ht="16">
      <c r="A213" s="508"/>
      <c r="B213" s="188"/>
      <c r="C213" s="228"/>
      <c r="D213" s="183"/>
      <c r="E213" s="226"/>
      <c r="F213" s="527"/>
      <c r="G213" s="241"/>
      <c r="H213" s="197"/>
      <c r="I213" s="183"/>
      <c r="J213" s="125"/>
      <c r="K213" s="526"/>
      <c r="L213" s="233"/>
      <c r="M213" s="519"/>
      <c r="N213" s="523"/>
      <c r="O213" s="212"/>
    </row>
    <row r="214" spans="1:15" s="522" customFormat="1" ht="16">
      <c r="A214" s="508"/>
      <c r="B214" s="188"/>
      <c r="C214" s="228"/>
      <c r="D214" s="183"/>
      <c r="E214" s="240"/>
      <c r="F214" s="527"/>
      <c r="G214" s="241"/>
      <c r="H214" s="197"/>
      <c r="I214" s="183"/>
      <c r="J214" s="125"/>
      <c r="K214" s="526"/>
      <c r="L214" s="233"/>
      <c r="M214" s="519"/>
      <c r="N214" s="523"/>
      <c r="O214" s="212"/>
    </row>
    <row r="215" spans="1:15" s="522" customFormat="1" ht="16">
      <c r="A215" s="508"/>
      <c r="B215" s="188"/>
      <c r="C215" s="228"/>
      <c r="D215" s="183"/>
      <c r="E215" s="226"/>
      <c r="F215" s="527"/>
      <c r="G215" s="241"/>
      <c r="H215" s="197"/>
      <c r="I215" s="183"/>
      <c r="J215" s="125"/>
      <c r="K215" s="215"/>
      <c r="L215" s="233"/>
      <c r="M215" s="519"/>
      <c r="N215" s="523"/>
      <c r="O215" s="212"/>
    </row>
    <row r="216" spans="1:15" s="579" customFormat="1" ht="16">
      <c r="A216" s="943"/>
      <c r="B216" s="228"/>
      <c r="C216" s="571"/>
      <c r="D216" s="528"/>
      <c r="E216" s="226"/>
      <c r="F216" s="527"/>
      <c r="G216" s="252"/>
      <c r="H216" s="256"/>
      <c r="I216" s="572"/>
      <c r="J216" s="573"/>
      <c r="K216" s="574"/>
      <c r="L216" s="575"/>
      <c r="M216" s="576"/>
      <c r="N216" s="577"/>
      <c r="O216" s="578"/>
    </row>
    <row r="217" spans="1:15" s="522" customFormat="1" ht="16">
      <c r="A217" s="508"/>
      <c r="B217" s="188"/>
      <c r="C217" s="228"/>
      <c r="D217" s="183"/>
      <c r="E217" s="226"/>
      <c r="F217" s="527"/>
      <c r="G217" s="241"/>
      <c r="H217" s="197"/>
      <c r="I217" s="533"/>
      <c r="J217" s="125"/>
      <c r="K217" s="215"/>
      <c r="L217" s="233"/>
      <c r="M217" s="519"/>
      <c r="N217" s="523"/>
      <c r="O217" s="212"/>
    </row>
    <row r="218" spans="1:15" s="522" customFormat="1" ht="16">
      <c r="A218" s="508"/>
      <c r="B218" s="188"/>
      <c r="C218" s="571"/>
      <c r="D218" s="183"/>
      <c r="E218" s="226"/>
      <c r="F218" s="527"/>
      <c r="G218" s="241"/>
      <c r="H218" s="580"/>
      <c r="I218" s="580"/>
      <c r="J218" s="581"/>
      <c r="K218" s="526"/>
      <c r="L218" s="582"/>
      <c r="M218" s="583"/>
      <c r="N218" s="584"/>
      <c r="O218" s="212"/>
    </row>
    <row r="219" spans="1:15" s="522" customFormat="1" ht="16">
      <c r="A219" s="508"/>
      <c r="B219" s="188"/>
      <c r="C219" s="571"/>
      <c r="D219" s="183"/>
      <c r="E219" s="243"/>
      <c r="F219" s="527"/>
      <c r="G219" s="245"/>
      <c r="H219" s="585"/>
      <c r="I219" s="585"/>
      <c r="J219" s="585"/>
      <c r="K219" s="215"/>
      <c r="L219" s="585"/>
      <c r="M219" s="585"/>
      <c r="N219" s="586"/>
    </row>
    <row r="220" spans="1:15" s="522" customFormat="1" ht="16">
      <c r="A220" s="508"/>
      <c r="B220" s="188"/>
      <c r="C220" s="571"/>
      <c r="D220" s="183"/>
      <c r="E220" s="585"/>
      <c r="F220" s="527"/>
      <c r="G220" s="241"/>
      <c r="H220" s="587"/>
      <c r="I220" s="587"/>
      <c r="J220" s="588"/>
      <c r="K220" s="589"/>
      <c r="L220" s="590"/>
      <c r="M220" s="591"/>
      <c r="N220" s="592"/>
      <c r="O220" s="569"/>
    </row>
    <row r="221" spans="1:15" s="522" customFormat="1" ht="16">
      <c r="A221" s="508"/>
      <c r="B221" s="188"/>
      <c r="C221" s="228"/>
      <c r="D221" s="183"/>
      <c r="E221" s="244"/>
      <c r="F221" s="527"/>
      <c r="G221" s="223"/>
      <c r="H221" s="528"/>
      <c r="I221" s="528"/>
      <c r="J221" s="529"/>
      <c r="K221" s="526"/>
      <c r="L221" s="234"/>
      <c r="M221" s="560"/>
      <c r="N221" s="561"/>
      <c r="O221" s="212"/>
    </row>
    <row r="222" spans="1:15" s="522" customFormat="1" ht="16">
      <c r="A222" s="508"/>
      <c r="B222" s="228"/>
      <c r="C222" s="228"/>
      <c r="D222" s="528"/>
      <c r="E222" s="226"/>
      <c r="F222" s="527"/>
      <c r="G222" s="223"/>
      <c r="H222" s="528"/>
      <c r="I222" s="528"/>
      <c r="J222" s="529"/>
      <c r="K222" s="526"/>
      <c r="L222" s="234"/>
      <c r="M222" s="560"/>
      <c r="N222" s="561"/>
      <c r="O222" s="247"/>
    </row>
    <row r="223" spans="1:15" s="522" customFormat="1" ht="16">
      <c r="A223" s="508"/>
      <c r="B223" s="188"/>
      <c r="C223" s="228"/>
      <c r="D223" s="183"/>
      <c r="E223" s="226"/>
      <c r="F223" s="517"/>
      <c r="G223" s="223"/>
      <c r="H223" s="528"/>
      <c r="I223" s="528"/>
      <c r="J223" s="529"/>
      <c r="K223" s="526"/>
      <c r="L223" s="234"/>
      <c r="M223" s="560"/>
      <c r="N223" s="561"/>
      <c r="O223" s="212"/>
    </row>
    <row r="224" spans="1:15" s="522" customFormat="1" ht="16">
      <c r="A224" s="508"/>
      <c r="B224" s="188"/>
      <c r="C224" s="228"/>
      <c r="D224" s="183"/>
      <c r="E224" s="226"/>
      <c r="F224" s="527"/>
      <c r="G224" s="223"/>
      <c r="H224" s="528"/>
      <c r="I224" s="528"/>
      <c r="J224" s="529"/>
      <c r="K224" s="526"/>
      <c r="L224" s="234"/>
      <c r="M224" s="560"/>
      <c r="N224" s="561"/>
      <c r="O224" s="212"/>
    </row>
    <row r="225" spans="1:15" s="522" customFormat="1" ht="16">
      <c r="A225" s="508"/>
      <c r="B225" s="188"/>
      <c r="C225" s="228"/>
      <c r="D225" s="183"/>
      <c r="E225" s="226"/>
      <c r="F225" s="527"/>
      <c r="G225" s="223"/>
      <c r="H225" s="528"/>
      <c r="I225" s="528"/>
      <c r="J225" s="529"/>
      <c r="K225" s="526"/>
      <c r="L225" s="234"/>
      <c r="M225" s="560"/>
      <c r="N225" s="561"/>
      <c r="O225" s="212"/>
    </row>
    <row r="226" spans="1:15" s="522" customFormat="1" ht="16">
      <c r="A226" s="508"/>
      <c r="B226" s="188"/>
      <c r="C226" s="571"/>
      <c r="D226" s="183"/>
      <c r="E226" s="226"/>
      <c r="F226" s="527"/>
      <c r="G226" s="223"/>
      <c r="H226" s="528"/>
      <c r="I226" s="528"/>
      <c r="J226" s="529"/>
      <c r="K226" s="526"/>
      <c r="L226" s="234"/>
      <c r="M226" s="560"/>
      <c r="N226" s="561"/>
      <c r="O226" s="212"/>
    </row>
    <row r="227" spans="1:15" s="522" customFormat="1" ht="17.649999999999999" customHeight="1">
      <c r="A227" s="508"/>
      <c r="B227" s="188"/>
      <c r="C227" s="228"/>
      <c r="D227" s="183"/>
      <c r="E227" s="226"/>
      <c r="F227" s="527"/>
      <c r="G227" s="223"/>
      <c r="H227" s="528"/>
      <c r="I227" s="528"/>
      <c r="J227" s="529"/>
      <c r="K227" s="526"/>
      <c r="L227" s="234"/>
      <c r="M227" s="560"/>
      <c r="N227" s="561"/>
      <c r="O227" s="212"/>
    </row>
    <row r="228" spans="1:15" s="522" customFormat="1" ht="17.649999999999999" customHeight="1">
      <c r="A228" s="508"/>
      <c r="B228" s="188"/>
      <c r="C228" s="228"/>
      <c r="D228" s="183"/>
      <c r="E228" s="226"/>
      <c r="F228" s="527"/>
      <c r="G228" s="223"/>
      <c r="H228" s="528"/>
      <c r="I228" s="528"/>
      <c r="J228" s="529"/>
      <c r="K228" s="526"/>
      <c r="L228" s="234"/>
      <c r="M228" s="560"/>
      <c r="N228" s="561"/>
      <c r="O228" s="212"/>
    </row>
    <row r="229" spans="1:15" s="522" customFormat="1" ht="17.649999999999999" customHeight="1">
      <c r="A229" s="508"/>
      <c r="B229" s="188"/>
      <c r="C229" s="188"/>
      <c r="D229" s="183"/>
      <c r="E229" s="226"/>
      <c r="F229" s="527"/>
      <c r="G229" s="223"/>
      <c r="H229" s="528"/>
      <c r="I229" s="183"/>
      <c r="J229" s="529"/>
      <c r="K229" s="526"/>
      <c r="L229" s="234"/>
      <c r="M229" s="560"/>
      <c r="N229" s="561"/>
      <c r="O229" s="212"/>
    </row>
    <row r="230" spans="1:15" s="522" customFormat="1" ht="17.649999999999999" customHeight="1">
      <c r="A230" s="508"/>
      <c r="B230" s="188"/>
      <c r="C230" s="188"/>
      <c r="D230" s="183"/>
      <c r="E230" s="226"/>
      <c r="F230" s="527"/>
      <c r="G230" s="223"/>
      <c r="H230" s="528"/>
      <c r="I230" s="528"/>
      <c r="J230" s="529"/>
      <c r="K230" s="526"/>
      <c r="L230" s="234"/>
      <c r="M230" s="560"/>
      <c r="N230" s="561"/>
      <c r="O230" s="212"/>
    </row>
    <row r="231" spans="1:15" s="522" customFormat="1" ht="17.649999999999999" customHeight="1">
      <c r="A231" s="508"/>
      <c r="B231" s="228"/>
      <c r="C231" s="228"/>
      <c r="D231" s="528"/>
      <c r="E231" s="226"/>
      <c r="F231" s="527"/>
      <c r="G231" s="223"/>
      <c r="H231" s="528"/>
      <c r="I231" s="528"/>
      <c r="J231" s="529"/>
      <c r="K231" s="526"/>
      <c r="L231" s="234"/>
      <c r="M231" s="560"/>
      <c r="N231" s="561"/>
      <c r="O231" s="247"/>
    </row>
    <row r="232" spans="1:15" s="522" customFormat="1" ht="17.649999999999999" customHeight="1">
      <c r="A232" s="508"/>
      <c r="B232" s="188"/>
      <c r="C232" s="188"/>
      <c r="D232" s="183"/>
      <c r="E232" s="226"/>
      <c r="F232" s="527"/>
      <c r="G232" s="223"/>
      <c r="H232" s="528"/>
      <c r="I232" s="528"/>
      <c r="J232" s="529"/>
      <c r="K232" s="526"/>
      <c r="L232" s="234"/>
      <c r="M232" s="560"/>
      <c r="N232" s="561"/>
      <c r="O232" s="212"/>
    </row>
    <row r="233" spans="1:15" s="522" customFormat="1" ht="17.649999999999999" customHeight="1">
      <c r="A233" s="508"/>
      <c r="B233" s="228"/>
      <c r="C233" s="228"/>
      <c r="D233" s="528"/>
      <c r="E233" s="226"/>
      <c r="F233" s="527"/>
      <c r="G233" s="223"/>
      <c r="H233" s="528"/>
      <c r="I233" s="528"/>
      <c r="J233" s="529"/>
      <c r="K233" s="526"/>
      <c r="L233" s="582"/>
      <c r="M233" s="583"/>
      <c r="N233" s="584"/>
      <c r="O233" s="247"/>
    </row>
    <row r="234" spans="1:15" s="522" customFormat="1" ht="17.649999999999999" customHeight="1">
      <c r="A234" s="508"/>
      <c r="B234" s="188"/>
      <c r="C234" s="188"/>
      <c r="D234" s="183"/>
      <c r="E234" s="226"/>
      <c r="F234" s="527"/>
      <c r="G234" s="223"/>
      <c r="H234" s="528"/>
      <c r="I234" s="528"/>
      <c r="J234" s="593"/>
      <c r="K234" s="594"/>
      <c r="L234" s="234"/>
      <c r="M234" s="560"/>
      <c r="N234" s="595"/>
      <c r="O234" s="212"/>
    </row>
    <row r="235" spans="1:15" s="522" customFormat="1" ht="17.649999999999999" customHeight="1">
      <c r="A235" s="508"/>
      <c r="B235" s="188"/>
      <c r="C235" s="188"/>
      <c r="D235" s="183"/>
      <c r="E235" s="226"/>
      <c r="F235" s="527"/>
      <c r="G235" s="223"/>
      <c r="H235" s="528"/>
      <c r="I235" s="183"/>
      <c r="J235" s="529"/>
      <c r="K235" s="594"/>
      <c r="L235" s="596"/>
      <c r="M235" s="597"/>
      <c r="N235" s="598"/>
      <c r="O235" s="212"/>
    </row>
    <row r="236" spans="1:15" s="522" customFormat="1" ht="17.649999999999999" customHeight="1">
      <c r="A236" s="508"/>
      <c r="B236" s="228"/>
      <c r="C236" s="228"/>
      <c r="D236" s="528"/>
      <c r="E236" s="226"/>
      <c r="F236" s="527"/>
      <c r="G236" s="223"/>
      <c r="H236" s="528"/>
      <c r="I236" s="528"/>
      <c r="J236" s="529"/>
      <c r="K236" s="528"/>
      <c r="L236" s="599"/>
      <c r="M236" s="600"/>
      <c r="N236" s="601"/>
      <c r="O236" s="247"/>
    </row>
    <row r="237" spans="1:15" s="522" customFormat="1" ht="17.649999999999999" customHeight="1">
      <c r="A237" s="508"/>
      <c r="B237" s="228"/>
      <c r="C237" s="228"/>
      <c r="D237" s="528"/>
      <c r="E237" s="226"/>
      <c r="F237" s="527"/>
      <c r="G237" s="223"/>
      <c r="H237" s="528"/>
      <c r="I237" s="528"/>
      <c r="J237" s="529"/>
      <c r="K237" s="528"/>
      <c r="L237" s="599"/>
      <c r="M237" s="600"/>
      <c r="N237" s="601"/>
      <c r="O237" s="247"/>
    </row>
    <row r="238" spans="1:15" s="522" customFormat="1" ht="17.649999999999999" customHeight="1">
      <c r="A238" s="508"/>
      <c r="B238" s="228"/>
      <c r="C238" s="228"/>
      <c r="D238" s="528"/>
      <c r="E238" s="226"/>
      <c r="F238" s="527"/>
      <c r="G238" s="223"/>
      <c r="H238" s="528"/>
      <c r="I238" s="528"/>
      <c r="J238" s="529"/>
      <c r="K238" s="528"/>
      <c r="L238" s="599"/>
      <c r="M238" s="600"/>
      <c r="N238" s="601"/>
      <c r="O238" s="247"/>
    </row>
    <row r="239" spans="1:15" s="522" customFormat="1" ht="17.649999999999999" customHeight="1">
      <c r="A239" s="508"/>
      <c r="B239" s="228"/>
      <c r="C239" s="228"/>
      <c r="D239" s="528"/>
      <c r="E239" s="226"/>
      <c r="F239" s="527"/>
      <c r="G239" s="223"/>
      <c r="H239" s="528"/>
      <c r="I239" s="528"/>
      <c r="J239" s="529"/>
      <c r="K239" s="594"/>
      <c r="L239" s="599"/>
      <c r="M239" s="600"/>
      <c r="N239" s="601"/>
      <c r="O239" s="247"/>
    </row>
    <row r="240" spans="1:15" s="522" customFormat="1" ht="17.649999999999999" customHeight="1">
      <c r="A240" s="508"/>
      <c r="B240" s="228"/>
      <c r="C240" s="228"/>
      <c r="D240" s="528"/>
      <c r="E240" s="226"/>
      <c r="F240" s="527"/>
      <c r="G240" s="223"/>
      <c r="H240" s="528"/>
      <c r="I240" s="528"/>
      <c r="J240" s="529"/>
      <c r="K240" s="594"/>
      <c r="L240" s="599"/>
      <c r="M240" s="600"/>
      <c r="N240" s="601"/>
      <c r="O240" s="247"/>
    </row>
    <row r="241" spans="1:15" s="522" customFormat="1" ht="17.649999999999999" customHeight="1">
      <c r="A241" s="508"/>
      <c r="B241" s="228"/>
      <c r="C241" s="228"/>
      <c r="D241" s="528"/>
      <c r="E241" s="226"/>
      <c r="F241" s="527"/>
      <c r="G241" s="223"/>
      <c r="H241" s="528"/>
      <c r="I241" s="528"/>
      <c r="J241" s="529"/>
      <c r="K241" s="594"/>
      <c r="L241" s="599"/>
      <c r="M241" s="600"/>
      <c r="N241" s="601"/>
      <c r="O241" s="247"/>
    </row>
    <row r="242" spans="1:15" s="522" customFormat="1" ht="17.649999999999999" customHeight="1">
      <c r="A242" s="508"/>
      <c r="B242" s="228"/>
      <c r="C242" s="228"/>
      <c r="D242" s="528"/>
      <c r="E242" s="226"/>
      <c r="F242" s="527"/>
      <c r="G242" s="223"/>
      <c r="H242" s="528"/>
      <c r="I242" s="528"/>
      <c r="J242" s="529"/>
      <c r="K242" s="528"/>
      <c r="L242" s="599"/>
      <c r="M242" s="600"/>
      <c r="N242" s="601"/>
      <c r="O242" s="247"/>
    </row>
    <row r="243" spans="1:15" s="522" customFormat="1" ht="17.649999999999999" customHeight="1">
      <c r="A243" s="508"/>
      <c r="B243" s="228"/>
      <c r="C243" s="228"/>
      <c r="D243" s="528"/>
      <c r="E243" s="226"/>
      <c r="F243" s="527"/>
      <c r="G243" s="223"/>
      <c r="H243" s="528"/>
      <c r="I243" s="528"/>
      <c r="J243" s="529"/>
      <c r="K243" s="594"/>
      <c r="L243" s="599"/>
      <c r="M243" s="600"/>
      <c r="N243" s="601"/>
      <c r="O243" s="247"/>
    </row>
    <row r="244" spans="1:15" s="522" customFormat="1" ht="17.649999999999999" customHeight="1">
      <c r="A244" s="508"/>
      <c r="B244" s="228"/>
      <c r="C244" s="228"/>
      <c r="D244" s="528"/>
      <c r="E244" s="226"/>
      <c r="F244" s="527"/>
      <c r="G244" s="223"/>
      <c r="H244" s="528"/>
      <c r="I244" s="528"/>
      <c r="J244" s="529"/>
      <c r="K244" s="526"/>
      <c r="L244" s="599"/>
      <c r="M244" s="600"/>
      <c r="N244" s="601"/>
      <c r="O244" s="247"/>
    </row>
    <row r="245" spans="1:15" s="522" customFormat="1" ht="17.649999999999999" customHeight="1">
      <c r="A245" s="508"/>
      <c r="B245" s="228"/>
      <c r="C245" s="228"/>
      <c r="D245" s="528"/>
      <c r="E245" s="226"/>
      <c r="F245" s="527"/>
      <c r="G245" s="223"/>
      <c r="H245" s="528"/>
      <c r="I245" s="528"/>
      <c r="J245" s="529"/>
      <c r="K245" s="528"/>
      <c r="L245" s="602"/>
      <c r="M245" s="600"/>
      <c r="N245" s="601"/>
      <c r="O245" s="944"/>
    </row>
    <row r="246" spans="1:15" s="522" customFormat="1" ht="17.649999999999999" customHeight="1">
      <c r="A246" s="508"/>
      <c r="B246" s="228"/>
      <c r="C246" s="228"/>
      <c r="D246" s="528"/>
      <c r="E246" s="226"/>
      <c r="F246" s="527"/>
      <c r="G246" s="223"/>
      <c r="H246" s="528"/>
      <c r="I246" s="528"/>
      <c r="J246" s="529"/>
      <c r="K246" s="528"/>
      <c r="L246" s="599"/>
      <c r="M246" s="600"/>
      <c r="N246" s="601"/>
      <c r="O246" s="945"/>
    </row>
    <row r="247" spans="1:15" s="522" customFormat="1" ht="17.649999999999999" customHeight="1">
      <c r="A247" s="508"/>
      <c r="B247" s="228"/>
      <c r="C247" s="228"/>
      <c r="D247" s="528"/>
      <c r="E247" s="226"/>
      <c r="F247" s="527"/>
      <c r="G247" s="223"/>
      <c r="H247" s="528"/>
      <c r="I247" s="528"/>
      <c r="J247" s="529"/>
      <c r="K247" s="528"/>
      <c r="L247" s="599"/>
      <c r="M247" s="600"/>
      <c r="N247" s="601"/>
      <c r="O247" s="603"/>
    </row>
    <row r="248" spans="1:15" s="522" customFormat="1" ht="17.649999999999999" customHeight="1">
      <c r="A248" s="508"/>
      <c r="B248" s="228"/>
      <c r="C248" s="228"/>
      <c r="D248" s="528"/>
      <c r="E248" s="226"/>
      <c r="F248" s="527"/>
      <c r="G248" s="223"/>
      <c r="H248" s="528"/>
      <c r="I248" s="528"/>
      <c r="J248" s="529"/>
      <c r="K248" s="528"/>
      <c r="L248" s="599"/>
      <c r="M248" s="600"/>
      <c r="N248" s="601"/>
      <c r="O248" s="603"/>
    </row>
    <row r="249" spans="1:15" s="522" customFormat="1" ht="17.649999999999999" customHeight="1">
      <c r="A249" s="508"/>
      <c r="B249" s="228"/>
      <c r="C249" s="228"/>
      <c r="D249" s="528"/>
      <c r="E249" s="226"/>
      <c r="F249" s="527"/>
      <c r="G249" s="223"/>
      <c r="H249" s="528"/>
      <c r="I249" s="528"/>
      <c r="J249" s="529"/>
      <c r="K249" s="528"/>
      <c r="L249" s="599"/>
      <c r="M249" s="600"/>
      <c r="N249" s="601"/>
      <c r="O249" s="247"/>
    </row>
    <row r="250" spans="1:15" s="522" customFormat="1" ht="17.649999999999999" customHeight="1">
      <c r="A250" s="508"/>
      <c r="B250" s="228"/>
      <c r="C250" s="228"/>
      <c r="D250" s="528"/>
      <c r="E250" s="226"/>
      <c r="F250" s="916"/>
      <c r="G250" s="223"/>
      <c r="H250" s="528"/>
      <c r="I250" s="528"/>
      <c r="J250" s="529"/>
      <c r="K250" s="528"/>
      <c r="L250" s="599"/>
      <c r="M250" s="600"/>
      <c r="N250" s="601"/>
      <c r="O250" s="247"/>
    </row>
    <row r="251" spans="1:15" s="522" customFormat="1" ht="17.649999999999999" customHeight="1">
      <c r="A251" s="508"/>
      <c r="B251" s="228"/>
      <c r="C251" s="228"/>
      <c r="D251" s="528"/>
      <c r="E251" s="226"/>
      <c r="F251" s="527"/>
      <c r="G251" s="223"/>
      <c r="H251" s="528"/>
      <c r="I251" s="528"/>
      <c r="J251" s="529"/>
      <c r="K251" s="594"/>
      <c r="L251" s="599"/>
      <c r="M251" s="600"/>
      <c r="N251" s="601"/>
      <c r="O251" s="247"/>
    </row>
    <row r="252" spans="1:15" s="522" customFormat="1" ht="17.649999999999999" customHeight="1">
      <c r="A252" s="508"/>
      <c r="B252" s="228"/>
      <c r="C252" s="228"/>
      <c r="D252" s="528"/>
      <c r="E252" s="226"/>
      <c r="F252" s="527"/>
      <c r="G252" s="223"/>
      <c r="H252" s="528"/>
      <c r="I252" s="528"/>
      <c r="J252" s="529"/>
      <c r="K252" s="528"/>
      <c r="L252" s="599"/>
      <c r="M252" s="600"/>
      <c r="N252" s="601"/>
      <c r="O252" s="247"/>
    </row>
    <row r="253" spans="1:15" s="522" customFormat="1" ht="17.649999999999999" customHeight="1">
      <c r="A253" s="508"/>
      <c r="B253" s="228"/>
      <c r="C253" s="228"/>
      <c r="D253" s="528"/>
      <c r="E253" s="226"/>
      <c r="F253" s="238"/>
      <c r="G253" s="223"/>
      <c r="H253" s="528"/>
      <c r="I253" s="528"/>
      <c r="J253" s="529"/>
      <c r="K253" s="528"/>
      <c r="L253" s="599"/>
      <c r="M253" s="600"/>
      <c r="N253" s="601"/>
      <c r="O253" s="247"/>
    </row>
    <row r="254" spans="1:15" s="522" customFormat="1" ht="17.649999999999999" customHeight="1">
      <c r="A254" s="508"/>
      <c r="B254" s="228"/>
      <c r="C254" s="228"/>
      <c r="D254" s="528"/>
      <c r="E254" s="226"/>
      <c r="F254" s="527"/>
      <c r="G254" s="223"/>
      <c r="H254" s="528"/>
      <c r="I254" s="533"/>
      <c r="J254" s="529"/>
      <c r="K254" s="528"/>
      <c r="L254" s="599"/>
      <c r="M254" s="600"/>
      <c r="N254" s="601"/>
      <c r="O254" s="247"/>
    </row>
    <row r="255" spans="1:15" s="522" customFormat="1" ht="17.649999999999999" customHeight="1">
      <c r="A255" s="508"/>
      <c r="B255" s="228"/>
      <c r="C255" s="228"/>
      <c r="D255" s="528"/>
      <c r="E255" s="226"/>
      <c r="F255" s="527"/>
      <c r="G255" s="223"/>
      <c r="H255" s="528"/>
      <c r="I255" s="528"/>
      <c r="J255" s="529"/>
      <c r="K255" s="528"/>
      <c r="L255" s="599"/>
      <c r="M255" s="600"/>
      <c r="N255" s="601"/>
      <c r="O255" s="247"/>
    </row>
    <row r="256" spans="1:15" s="522" customFormat="1" ht="17.649999999999999" customHeight="1">
      <c r="A256" s="508"/>
      <c r="B256" s="228"/>
      <c r="C256" s="228"/>
      <c r="D256" s="528"/>
      <c r="E256" s="226"/>
      <c r="F256" s="527"/>
      <c r="G256" s="223"/>
      <c r="H256" s="528"/>
      <c r="I256" s="528"/>
      <c r="J256" s="529"/>
      <c r="K256" s="594"/>
      <c r="L256" s="599"/>
      <c r="M256" s="600"/>
      <c r="N256" s="601"/>
      <c r="O256" s="247"/>
    </row>
    <row r="257" spans="1:15" s="522" customFormat="1" ht="17.649999999999999" customHeight="1">
      <c r="A257" s="508"/>
      <c r="B257" s="228"/>
      <c r="C257" s="228"/>
      <c r="D257" s="528"/>
      <c r="E257" s="226"/>
      <c r="F257" s="527"/>
      <c r="G257" s="223"/>
      <c r="H257" s="528"/>
      <c r="I257" s="528"/>
      <c r="J257" s="529"/>
      <c r="K257" s="528"/>
      <c r="L257" s="599"/>
      <c r="M257" s="600"/>
      <c r="N257" s="601"/>
      <c r="O257" s="247"/>
    </row>
    <row r="258" spans="1:15" s="522" customFormat="1" ht="17.649999999999999" customHeight="1">
      <c r="A258" s="508"/>
      <c r="B258" s="228"/>
      <c r="C258" s="228"/>
      <c r="D258" s="528"/>
      <c r="E258" s="226"/>
      <c r="F258" s="527"/>
      <c r="G258" s="223"/>
      <c r="H258" s="528"/>
      <c r="I258" s="528"/>
      <c r="J258" s="529"/>
      <c r="K258" s="528"/>
      <c r="L258" s="599"/>
      <c r="M258" s="600"/>
      <c r="N258" s="601"/>
      <c r="O258" s="247"/>
    </row>
    <row r="259" spans="1:15" s="522" customFormat="1" ht="17.649999999999999" customHeight="1">
      <c r="A259" s="508"/>
      <c r="B259" s="228"/>
      <c r="C259" s="228"/>
      <c r="D259" s="528"/>
      <c r="E259" s="226"/>
      <c r="F259" s="527"/>
      <c r="G259" s="223"/>
      <c r="H259" s="528"/>
      <c r="I259" s="528"/>
      <c r="J259" s="529"/>
      <c r="K259" s="528"/>
      <c r="L259" s="599"/>
      <c r="M259" s="600"/>
      <c r="N259" s="601"/>
      <c r="O259" s="247"/>
    </row>
    <row r="260" spans="1:15" s="522" customFormat="1" ht="17.649999999999999" customHeight="1">
      <c r="A260" s="508"/>
      <c r="B260" s="228"/>
      <c r="C260" s="228"/>
      <c r="D260" s="528"/>
      <c r="E260" s="226"/>
      <c r="F260" s="916"/>
      <c r="G260" s="223"/>
      <c r="H260" s="528"/>
      <c r="I260" s="528"/>
      <c r="J260" s="529"/>
      <c r="K260" s="528"/>
      <c r="L260" s="599"/>
      <c r="M260" s="600"/>
      <c r="N260" s="601"/>
      <c r="O260" s="247"/>
    </row>
    <row r="261" spans="1:15" s="522" customFormat="1" ht="17.649999999999999" customHeight="1">
      <c r="A261" s="508"/>
      <c r="B261" s="228"/>
      <c r="C261" s="228"/>
      <c r="D261" s="528"/>
      <c r="E261" s="226"/>
      <c r="F261" s="527"/>
      <c r="G261" s="223"/>
      <c r="H261" s="528"/>
      <c r="I261" s="533"/>
      <c r="J261" s="529"/>
      <c r="K261" s="528"/>
      <c r="L261" s="599"/>
      <c r="M261" s="600"/>
      <c r="N261" s="601"/>
      <c r="O261" s="247"/>
    </row>
    <row r="262" spans="1:15" s="522" customFormat="1" ht="17.649999999999999" customHeight="1">
      <c r="A262" s="508"/>
      <c r="B262" s="228"/>
      <c r="C262" s="228"/>
      <c r="D262" s="528"/>
      <c r="E262" s="226"/>
      <c r="F262" s="527"/>
      <c r="G262" s="223"/>
      <c r="H262" s="528"/>
      <c r="I262" s="528"/>
      <c r="J262" s="529"/>
      <c r="K262" s="528"/>
      <c r="L262" s="599"/>
      <c r="M262" s="600"/>
      <c r="N262" s="601"/>
      <c r="O262" s="247"/>
    </row>
    <row r="263" spans="1:15" s="522" customFormat="1" ht="17.649999999999999" customHeight="1">
      <c r="A263" s="508"/>
      <c r="B263" s="228"/>
      <c r="C263" s="228"/>
      <c r="D263" s="528"/>
      <c r="E263" s="226"/>
      <c r="F263" s="527"/>
      <c r="G263" s="223"/>
      <c r="H263" s="528"/>
      <c r="I263" s="528"/>
      <c r="J263" s="529"/>
      <c r="K263" s="528"/>
      <c r="L263" s="599"/>
      <c r="M263" s="600"/>
      <c r="N263" s="601"/>
      <c r="O263" s="247"/>
    </row>
    <row r="264" spans="1:15" s="522" customFormat="1" ht="17.649999999999999" customHeight="1">
      <c r="A264" s="508"/>
      <c r="B264" s="228"/>
      <c r="C264" s="228"/>
      <c r="D264" s="528"/>
      <c r="E264" s="226"/>
      <c r="F264" s="527"/>
      <c r="G264" s="223"/>
      <c r="H264" s="528"/>
      <c r="I264" s="528"/>
      <c r="J264" s="529"/>
      <c r="K264" s="528"/>
      <c r="L264" s="599"/>
      <c r="M264" s="600"/>
      <c r="N264" s="601"/>
      <c r="O264" s="247"/>
    </row>
    <row r="265" spans="1:15" s="522" customFormat="1" ht="17.649999999999999" customHeight="1">
      <c r="A265" s="508"/>
      <c r="B265" s="228"/>
      <c r="C265" s="228"/>
      <c r="D265" s="528"/>
      <c r="E265" s="226"/>
      <c r="F265" s="527"/>
      <c r="G265" s="223"/>
      <c r="H265" s="528"/>
      <c r="I265" s="528"/>
      <c r="J265" s="529"/>
      <c r="K265" s="528"/>
      <c r="L265" s="599"/>
      <c r="M265" s="600"/>
      <c r="N265" s="601"/>
      <c r="O265" s="247"/>
    </row>
    <row r="266" spans="1:15" s="522" customFormat="1" ht="17.649999999999999" customHeight="1">
      <c r="A266" s="508"/>
      <c r="B266" s="228"/>
      <c r="C266" s="228"/>
      <c r="D266" s="528"/>
      <c r="E266" s="226"/>
      <c r="F266" s="527"/>
      <c r="G266" s="223"/>
      <c r="H266" s="528"/>
      <c r="I266" s="528"/>
      <c r="J266" s="529"/>
      <c r="K266" s="528"/>
      <c r="L266" s="599"/>
      <c r="M266" s="600"/>
      <c r="N266" s="601"/>
      <c r="O266" s="247"/>
    </row>
    <row r="267" spans="1:15" s="522" customFormat="1" ht="17.649999999999999" customHeight="1">
      <c r="A267" s="508"/>
      <c r="B267" s="228"/>
      <c r="C267" s="228"/>
      <c r="D267" s="528"/>
      <c r="E267" s="250"/>
      <c r="F267" s="251"/>
      <c r="G267" s="252"/>
      <c r="H267" s="252"/>
      <c r="I267" s="528"/>
      <c r="J267" s="529"/>
      <c r="K267" s="528"/>
      <c r="L267" s="599"/>
      <c r="M267" s="600"/>
      <c r="N267" s="601"/>
      <c r="O267" s="247"/>
    </row>
    <row r="268" spans="1:15" s="522" customFormat="1" ht="17.649999999999999" customHeight="1">
      <c r="A268" s="508"/>
      <c r="B268" s="228"/>
      <c r="C268" s="228"/>
      <c r="D268" s="528"/>
      <c r="E268" s="226"/>
      <c r="F268" s="527"/>
      <c r="G268" s="223"/>
      <c r="H268" s="528"/>
      <c r="I268" s="528"/>
      <c r="J268" s="529"/>
      <c r="K268" s="528"/>
      <c r="L268" s="599"/>
      <c r="M268" s="600"/>
      <c r="N268" s="601"/>
      <c r="O268" s="247"/>
    </row>
    <row r="269" spans="1:15" s="522" customFormat="1" ht="17.649999999999999" customHeight="1">
      <c r="A269" s="508"/>
      <c r="B269" s="228"/>
      <c r="C269" s="228"/>
      <c r="D269" s="528"/>
      <c r="E269" s="226"/>
      <c r="F269" s="238"/>
      <c r="G269" s="223"/>
      <c r="H269" s="528"/>
      <c r="I269" s="528"/>
      <c r="J269" s="529"/>
      <c r="K269" s="528"/>
      <c r="L269" s="599"/>
      <c r="M269" s="600"/>
      <c r="N269" s="601"/>
      <c r="O269" s="247"/>
    </row>
    <row r="270" spans="1:15" s="522" customFormat="1" ht="17.649999999999999" customHeight="1">
      <c r="A270" s="508"/>
      <c r="B270" s="228"/>
      <c r="C270" s="228"/>
      <c r="D270" s="528"/>
      <c r="E270" s="226"/>
      <c r="F270" s="527"/>
      <c r="G270" s="223"/>
      <c r="H270" s="528"/>
      <c r="I270" s="533"/>
      <c r="J270" s="529"/>
      <c r="K270" s="528"/>
      <c r="L270" s="599"/>
      <c r="M270" s="600"/>
      <c r="N270" s="601"/>
      <c r="O270" s="247"/>
    </row>
    <row r="271" spans="1:15" s="522" customFormat="1" ht="17.649999999999999" customHeight="1">
      <c r="A271" s="508"/>
      <c r="B271" s="228"/>
      <c r="C271" s="228"/>
      <c r="D271" s="528"/>
      <c r="E271" s="226"/>
      <c r="F271" s="527"/>
      <c r="G271" s="223"/>
      <c r="H271" s="528"/>
      <c r="I271" s="528"/>
      <c r="J271" s="529"/>
      <c r="K271" s="528"/>
      <c r="L271" s="599"/>
      <c r="M271" s="600"/>
      <c r="N271" s="601"/>
      <c r="O271" s="247"/>
    </row>
    <row r="272" spans="1:15" s="522" customFormat="1" ht="17.649999999999999" customHeight="1">
      <c r="A272" s="508"/>
      <c r="B272" s="188"/>
      <c r="C272" s="188"/>
      <c r="D272" s="183"/>
      <c r="E272" s="226"/>
      <c r="F272" s="527"/>
      <c r="G272" s="223"/>
      <c r="H272" s="528"/>
      <c r="I272" s="528"/>
      <c r="J272" s="529"/>
      <c r="K272" s="528"/>
      <c r="L272" s="599"/>
      <c r="M272" s="600"/>
      <c r="N272" s="601"/>
      <c r="O272" s="212"/>
    </row>
    <row r="273" spans="1:15" s="522" customFormat="1" ht="17.649999999999999" customHeight="1">
      <c r="A273" s="508"/>
      <c r="B273" s="188"/>
      <c r="C273" s="188"/>
      <c r="D273" s="183"/>
      <c r="E273" s="226"/>
      <c r="F273" s="605"/>
      <c r="G273" s="223"/>
      <c r="H273" s="528"/>
      <c r="I273" s="528"/>
      <c r="J273" s="529"/>
      <c r="K273" s="528"/>
      <c r="L273" s="599"/>
      <c r="M273" s="600"/>
      <c r="N273" s="601"/>
      <c r="O273" s="212"/>
    </row>
    <row r="274" spans="1:15" s="522" customFormat="1" ht="17.649999999999999" customHeight="1">
      <c r="A274" s="508"/>
      <c r="B274" s="188"/>
      <c r="C274" s="188"/>
      <c r="D274" s="183"/>
      <c r="E274" s="226"/>
      <c r="F274" s="605"/>
      <c r="G274" s="223"/>
      <c r="H274" s="528"/>
      <c r="I274" s="528"/>
      <c r="J274" s="529"/>
      <c r="K274" s="528"/>
      <c r="L274" s="599"/>
      <c r="M274" s="600"/>
      <c r="N274" s="601"/>
      <c r="O274" s="212"/>
    </row>
    <row r="275" spans="1:15" s="522" customFormat="1" ht="17.649999999999999" customHeight="1">
      <c r="A275" s="508"/>
      <c r="B275" s="188"/>
      <c r="C275" s="188"/>
      <c r="D275" s="183"/>
      <c r="E275" s="226"/>
      <c r="F275" s="238"/>
      <c r="G275" s="223"/>
      <c r="H275" s="528"/>
      <c r="I275" s="528"/>
      <c r="J275" s="529"/>
      <c r="K275" s="528"/>
      <c r="L275" s="599"/>
      <c r="M275" s="600"/>
      <c r="N275" s="601"/>
      <c r="O275" s="212"/>
    </row>
    <row r="276" spans="1:15" s="522" customFormat="1" ht="17.649999999999999" customHeight="1">
      <c r="A276" s="508"/>
      <c r="B276" s="188"/>
      <c r="C276" s="188"/>
      <c r="D276" s="183"/>
      <c r="E276" s="226"/>
      <c r="F276" s="238"/>
      <c r="G276" s="223"/>
      <c r="H276" s="528"/>
      <c r="I276" s="528"/>
      <c r="J276" s="529"/>
      <c r="K276" s="528"/>
      <c r="L276" s="599"/>
      <c r="M276" s="600"/>
      <c r="N276" s="601"/>
      <c r="O276" s="212"/>
    </row>
    <row r="277" spans="1:15" s="522" customFormat="1" ht="17.649999999999999" customHeight="1">
      <c r="A277" s="508"/>
      <c r="B277" s="188"/>
      <c r="C277" s="188"/>
      <c r="D277" s="183"/>
      <c r="E277" s="226"/>
      <c r="F277" s="527"/>
      <c r="G277" s="223"/>
      <c r="H277" s="528"/>
      <c r="I277" s="528"/>
      <c r="J277" s="529"/>
      <c r="K277" s="528"/>
      <c r="L277" s="599"/>
      <c r="M277" s="600"/>
      <c r="N277" s="601"/>
      <c r="O277" s="212"/>
    </row>
    <row r="278" spans="1:15" s="522" customFormat="1" ht="17.649999999999999" customHeight="1">
      <c r="A278" s="508"/>
      <c r="B278" s="228"/>
      <c r="C278" s="228"/>
      <c r="D278" s="528"/>
      <c r="E278" s="226"/>
      <c r="F278" s="238"/>
      <c r="G278" s="223"/>
      <c r="H278" s="528"/>
      <c r="I278" s="528"/>
      <c r="J278" s="529"/>
      <c r="K278" s="528"/>
      <c r="L278" s="599"/>
      <c r="M278" s="600"/>
      <c r="N278" s="601"/>
      <c r="O278" s="247"/>
    </row>
    <row r="279" spans="1:15" s="522" customFormat="1" ht="17.649999999999999" customHeight="1">
      <c r="A279" s="508"/>
      <c r="B279" s="188"/>
      <c r="C279" s="188"/>
      <c r="D279" s="183"/>
      <c r="E279" s="226"/>
      <c r="F279" s="242"/>
      <c r="G279" s="223"/>
      <c r="H279" s="528"/>
      <c r="I279" s="533"/>
      <c r="J279" s="529"/>
      <c r="K279" s="528"/>
      <c r="L279" s="599"/>
      <c r="M279" s="600"/>
      <c r="N279" s="601"/>
      <c r="O279" s="212"/>
    </row>
    <row r="280" spans="1:15" s="522" customFormat="1" ht="17.649999999999999" customHeight="1">
      <c r="A280" s="508"/>
      <c r="B280" s="228"/>
      <c r="C280" s="228"/>
      <c r="D280" s="528"/>
      <c r="E280" s="226"/>
      <c r="F280" s="527"/>
      <c r="G280" s="223"/>
      <c r="H280" s="528"/>
      <c r="I280" s="533"/>
      <c r="J280" s="529"/>
      <c r="K280" s="528"/>
      <c r="L280" s="599"/>
      <c r="M280" s="600"/>
      <c r="N280" s="601"/>
      <c r="O280" s="247"/>
    </row>
    <row r="281" spans="1:15" s="522" customFormat="1" ht="17.649999999999999" customHeight="1">
      <c r="A281" s="508"/>
      <c r="B281" s="188"/>
      <c r="C281" s="188"/>
      <c r="D281" s="183"/>
      <c r="E281" s="226"/>
      <c r="F281" s="527"/>
      <c r="G281" s="223"/>
      <c r="H281" s="528"/>
      <c r="I281" s="528"/>
      <c r="J281" s="529"/>
      <c r="K281" s="528"/>
      <c r="L281" s="599"/>
      <c r="M281" s="600"/>
      <c r="N281" s="601"/>
      <c r="O281" s="212"/>
    </row>
    <row r="282" spans="1:15" s="522" customFormat="1" ht="17.649999999999999" customHeight="1">
      <c r="A282" s="508"/>
      <c r="B282" s="188"/>
      <c r="C282" s="188"/>
      <c r="D282" s="183"/>
      <c r="E282" s="226"/>
      <c r="F282" s="527"/>
      <c r="G282" s="223"/>
      <c r="H282" s="528"/>
      <c r="I282" s="528"/>
      <c r="J282" s="529"/>
      <c r="K282" s="528"/>
      <c r="L282" s="599"/>
      <c r="M282" s="600"/>
      <c r="N282" s="601"/>
      <c r="O282" s="212"/>
    </row>
    <row r="283" spans="1:15" s="522" customFormat="1" ht="17.649999999999999" customHeight="1">
      <c r="A283" s="508"/>
      <c r="B283" s="188"/>
      <c r="C283" s="188"/>
      <c r="D283" s="183"/>
      <c r="E283" s="226"/>
      <c r="F283" s="238"/>
      <c r="G283" s="223"/>
      <c r="H283" s="528"/>
      <c r="I283" s="528"/>
      <c r="J283" s="529"/>
      <c r="K283" s="528"/>
      <c r="L283" s="599"/>
      <c r="M283" s="600"/>
      <c r="N283" s="601"/>
      <c r="O283" s="212"/>
    </row>
    <row r="284" spans="1:15" s="522" customFormat="1" ht="17.649999999999999" customHeight="1">
      <c r="A284" s="508"/>
      <c r="B284" s="188"/>
      <c r="C284" s="188"/>
      <c r="D284" s="183"/>
      <c r="E284" s="226"/>
      <c r="F284" s="527"/>
      <c r="G284" s="223"/>
      <c r="H284" s="528"/>
      <c r="I284" s="533"/>
      <c r="J284" s="529"/>
      <c r="K284" s="528"/>
      <c r="L284" s="599"/>
      <c r="M284" s="600"/>
      <c r="N284" s="601"/>
      <c r="O284" s="212"/>
    </row>
    <row r="285" spans="1:15" s="522" customFormat="1" ht="17.649999999999999" customHeight="1">
      <c r="A285" s="508"/>
      <c r="B285" s="188"/>
      <c r="C285" s="188"/>
      <c r="D285" s="183"/>
      <c r="E285" s="226"/>
      <c r="F285" s="517"/>
      <c r="G285" s="223"/>
      <c r="H285" s="528"/>
      <c r="I285" s="183"/>
      <c r="J285" s="529"/>
      <c r="K285" s="528"/>
      <c r="L285" s="599"/>
      <c r="M285" s="600"/>
      <c r="N285" s="601"/>
      <c r="O285" s="212"/>
    </row>
    <row r="286" spans="1:15" s="522" customFormat="1" ht="17.649999999999999" customHeight="1">
      <c r="A286" s="508"/>
      <c r="B286" s="188"/>
      <c r="C286" s="188"/>
      <c r="D286" s="183"/>
      <c r="E286" s="226"/>
      <c r="F286" s="517"/>
      <c r="G286" s="223"/>
      <c r="H286" s="528"/>
      <c r="I286" s="183"/>
      <c r="J286" s="529"/>
      <c r="K286" s="594"/>
      <c r="L286" s="599"/>
      <c r="M286" s="600"/>
      <c r="N286" s="601"/>
      <c r="O286" s="212"/>
    </row>
    <row r="287" spans="1:15" s="522" customFormat="1" ht="17.649999999999999" customHeight="1">
      <c r="A287" s="508"/>
      <c r="B287" s="188"/>
      <c r="C287" s="188"/>
      <c r="D287" s="183"/>
      <c r="E287" s="226"/>
      <c r="F287" s="527"/>
      <c r="G287" s="223"/>
      <c r="H287" s="528"/>
      <c r="I287" s="528"/>
      <c r="J287" s="529"/>
      <c r="K287" s="528"/>
      <c r="L287" s="599"/>
      <c r="M287" s="600"/>
      <c r="N287" s="601"/>
      <c r="O287" s="212"/>
    </row>
    <row r="288" spans="1:15" s="522" customFormat="1" ht="17.649999999999999" customHeight="1">
      <c r="A288" s="508"/>
      <c r="B288" s="188"/>
      <c r="C288" s="188"/>
      <c r="D288" s="183"/>
      <c r="E288" s="226"/>
      <c r="F288" s="527"/>
      <c r="G288" s="223"/>
      <c r="H288" s="528"/>
      <c r="I288" s="528"/>
      <c r="J288" s="529"/>
      <c r="K288" s="594"/>
      <c r="L288" s="599"/>
      <c r="M288" s="600"/>
      <c r="N288" s="601"/>
      <c r="O288" s="212"/>
    </row>
    <row r="289" spans="1:15" s="522" customFormat="1" ht="17.649999999999999" customHeight="1">
      <c r="A289" s="508"/>
      <c r="B289" s="188"/>
      <c r="C289" s="188"/>
      <c r="D289" s="183"/>
      <c r="E289" s="226"/>
      <c r="F289" s="527"/>
      <c r="G289" s="223"/>
      <c r="H289" s="528"/>
      <c r="I289" s="528"/>
      <c r="J289" s="529"/>
      <c r="K289" s="528"/>
      <c r="L289" s="599"/>
      <c r="M289" s="600"/>
      <c r="N289" s="601"/>
      <c r="O289" s="212"/>
    </row>
    <row r="290" spans="1:15" s="522" customFormat="1" ht="17.649999999999999" customHeight="1">
      <c r="A290" s="508"/>
      <c r="B290" s="188"/>
      <c r="C290" s="188"/>
      <c r="D290" s="183"/>
      <c r="E290" s="226"/>
      <c r="F290" s="238"/>
      <c r="G290" s="223"/>
      <c r="H290" s="528"/>
      <c r="I290" s="528"/>
      <c r="J290" s="529"/>
      <c r="K290" s="594"/>
      <c r="L290" s="599"/>
      <c r="M290" s="600"/>
      <c r="N290" s="601"/>
      <c r="O290" s="212"/>
    </row>
    <row r="291" spans="1:15" s="522" customFormat="1" ht="17.649999999999999" customHeight="1">
      <c r="A291" s="508"/>
      <c r="B291" s="188"/>
      <c r="C291" s="188"/>
      <c r="D291" s="183"/>
      <c r="E291" s="226"/>
      <c r="F291" s="238"/>
      <c r="G291" s="223"/>
      <c r="H291" s="528"/>
      <c r="I291" s="528"/>
      <c r="J291" s="529"/>
      <c r="K291" s="528"/>
      <c r="L291" s="599"/>
      <c r="M291" s="600"/>
      <c r="N291" s="601"/>
      <c r="O291" s="212"/>
    </row>
    <row r="292" spans="1:15" s="522" customFormat="1" ht="17.649999999999999" customHeight="1">
      <c r="A292" s="508"/>
      <c r="B292" s="188"/>
      <c r="C292" s="188"/>
      <c r="D292" s="183"/>
      <c r="E292" s="226"/>
      <c r="F292" s="238"/>
      <c r="G292" s="223"/>
      <c r="H292" s="528"/>
      <c r="I292" s="528"/>
      <c r="J292" s="529"/>
      <c r="K292" s="528"/>
      <c r="L292" s="599"/>
      <c r="M292" s="600"/>
      <c r="N292" s="601"/>
      <c r="O292" s="606"/>
    </row>
    <row r="293" spans="1:15" s="522" customFormat="1" ht="17.649999999999999" customHeight="1">
      <c r="A293" s="508"/>
      <c r="B293" s="188"/>
      <c r="C293" s="188"/>
      <c r="D293" s="183"/>
      <c r="E293" s="226"/>
      <c r="F293" s="238"/>
      <c r="G293" s="223"/>
      <c r="H293" s="528"/>
      <c r="I293" s="528"/>
      <c r="J293" s="529"/>
      <c r="K293" s="528"/>
      <c r="L293" s="599"/>
      <c r="M293" s="600"/>
      <c r="N293" s="601"/>
      <c r="O293" s="606"/>
    </row>
    <row r="294" spans="1:15" s="522" customFormat="1" ht="17.649999999999999" customHeight="1">
      <c r="A294" s="508"/>
      <c r="B294" s="188"/>
      <c r="C294" s="188"/>
      <c r="D294" s="183"/>
      <c r="E294" s="226"/>
      <c r="F294" s="238"/>
      <c r="G294" s="223"/>
      <c r="H294" s="528"/>
      <c r="I294" s="528"/>
      <c r="J294" s="529"/>
      <c r="K294" s="528"/>
      <c r="L294" s="599"/>
      <c r="M294" s="600"/>
      <c r="N294" s="601"/>
      <c r="O294" s="212"/>
    </row>
    <row r="295" spans="1:15" s="522" customFormat="1" ht="17.649999999999999" customHeight="1">
      <c r="A295" s="508"/>
      <c r="B295" s="188"/>
      <c r="C295" s="188"/>
      <c r="D295" s="183"/>
      <c r="E295" s="226"/>
      <c r="F295" s="527"/>
      <c r="G295" s="223"/>
      <c r="H295" s="528"/>
      <c r="I295" s="533"/>
      <c r="J295" s="529"/>
      <c r="K295" s="528"/>
      <c r="L295" s="599"/>
      <c r="M295" s="600"/>
      <c r="N295" s="601"/>
      <c r="O295" s="212"/>
    </row>
    <row r="296" spans="1:15" s="522" customFormat="1" ht="17.649999999999999" customHeight="1">
      <c r="A296" s="508"/>
      <c r="B296" s="188"/>
      <c r="C296" s="188"/>
      <c r="D296" s="183"/>
      <c r="E296" s="226"/>
      <c r="F296" s="238"/>
      <c r="G296" s="223"/>
      <c r="H296" s="528"/>
      <c r="I296" s="528"/>
      <c r="J296" s="529"/>
      <c r="K296" s="594"/>
      <c r="L296" s="599"/>
      <c r="M296" s="600"/>
      <c r="N296" s="601"/>
      <c r="O296" s="212"/>
    </row>
    <row r="297" spans="1:15" s="522" customFormat="1" ht="17.649999999999999" customHeight="1">
      <c r="A297" s="508"/>
      <c r="B297" s="188"/>
      <c r="C297" s="188"/>
      <c r="D297" s="183"/>
      <c r="E297" s="226"/>
      <c r="F297" s="527"/>
      <c r="G297" s="223"/>
      <c r="H297" s="528"/>
      <c r="I297" s="528"/>
      <c r="J297" s="529"/>
      <c r="K297" s="594"/>
      <c r="L297" s="599"/>
      <c r="M297" s="600"/>
      <c r="N297" s="601"/>
      <c r="O297" s="212"/>
    </row>
    <row r="298" spans="1:15" s="522" customFormat="1" ht="17.649999999999999" customHeight="1">
      <c r="A298" s="508"/>
      <c r="B298" s="188"/>
      <c r="C298" s="188"/>
      <c r="D298" s="183"/>
      <c r="E298" s="226"/>
      <c r="F298" s="517"/>
      <c r="G298" s="223"/>
      <c r="H298" s="528"/>
      <c r="I298" s="183"/>
      <c r="J298" s="529"/>
      <c r="K298" s="594"/>
      <c r="L298" s="599"/>
      <c r="M298" s="600"/>
      <c r="N298" s="601"/>
      <c r="O298" s="212"/>
    </row>
    <row r="299" spans="1:15" s="522" customFormat="1" ht="17.649999999999999" customHeight="1">
      <c r="A299" s="508"/>
      <c r="B299" s="188"/>
      <c r="C299" s="188"/>
      <c r="D299" s="183"/>
      <c r="E299" s="226"/>
      <c r="F299" s="517"/>
      <c r="G299" s="223"/>
      <c r="H299" s="528"/>
      <c r="I299" s="183"/>
      <c r="J299" s="529"/>
      <c r="K299" s="594"/>
      <c r="L299" s="599"/>
      <c r="M299" s="600"/>
      <c r="N299" s="601"/>
      <c r="O299" s="212"/>
    </row>
    <row r="300" spans="1:15" s="522" customFormat="1" ht="17.649999999999999" customHeight="1">
      <c r="A300" s="508"/>
      <c r="B300" s="188"/>
      <c r="C300" s="188"/>
      <c r="D300" s="183"/>
      <c r="E300" s="226"/>
      <c r="F300" s="517"/>
      <c r="G300" s="223"/>
      <c r="H300" s="528"/>
      <c r="I300" s="183"/>
      <c r="J300" s="529"/>
      <c r="K300" s="594"/>
      <c r="L300" s="599"/>
      <c r="M300" s="600"/>
      <c r="N300" s="601"/>
      <c r="O300" s="212"/>
    </row>
    <row r="301" spans="1:15" s="522" customFormat="1" ht="17.649999999999999" customHeight="1">
      <c r="A301" s="508"/>
      <c r="B301" s="188"/>
      <c r="C301" s="188"/>
      <c r="D301" s="183"/>
      <c r="E301" s="226"/>
      <c r="F301" s="527"/>
      <c r="G301" s="223"/>
      <c r="H301" s="528"/>
      <c r="I301" s="528"/>
      <c r="J301" s="529"/>
      <c r="K301" s="594"/>
      <c r="L301" s="599"/>
      <c r="M301" s="600"/>
      <c r="N301" s="601"/>
      <c r="O301" s="212"/>
    </row>
    <row r="302" spans="1:15" s="522" customFormat="1" ht="17.649999999999999" customHeight="1">
      <c r="A302" s="508"/>
      <c r="B302" s="188"/>
      <c r="C302" s="188"/>
      <c r="D302" s="183"/>
      <c r="E302" s="226"/>
      <c r="F302" s="527"/>
      <c r="G302" s="223"/>
      <c r="H302" s="528"/>
      <c r="I302" s="528"/>
      <c r="J302" s="529"/>
      <c r="K302" s="594"/>
      <c r="L302" s="599"/>
      <c r="M302" s="600"/>
      <c r="N302" s="601"/>
      <c r="O302" s="212"/>
    </row>
    <row r="303" spans="1:15" s="522" customFormat="1" ht="17.649999999999999" customHeight="1">
      <c r="A303" s="508"/>
      <c r="B303" s="188"/>
      <c r="C303" s="188"/>
      <c r="D303" s="183"/>
      <c r="E303" s="226"/>
      <c r="F303" s="238"/>
      <c r="G303" s="223"/>
      <c r="H303" s="528"/>
      <c r="I303" s="528"/>
      <c r="J303" s="529"/>
      <c r="K303" s="528"/>
      <c r="L303" s="599"/>
      <c r="M303" s="600"/>
      <c r="N303" s="601"/>
      <c r="O303" s="212"/>
    </row>
    <row r="304" spans="1:15" s="522" customFormat="1" ht="17.649999999999999" customHeight="1">
      <c r="A304" s="508"/>
      <c r="B304" s="188"/>
      <c r="C304" s="188"/>
      <c r="D304" s="183"/>
      <c r="E304" s="226"/>
      <c r="F304" s="527"/>
      <c r="G304" s="223"/>
      <c r="H304" s="528"/>
      <c r="I304" s="528"/>
      <c r="J304" s="529"/>
      <c r="K304" s="528"/>
      <c r="L304" s="599"/>
      <c r="M304" s="600"/>
      <c r="N304" s="601"/>
      <c r="O304" s="212"/>
    </row>
    <row r="305" spans="1:15" s="522" customFormat="1" ht="17.649999999999999" customHeight="1">
      <c r="A305" s="508"/>
      <c r="B305" s="188"/>
      <c r="C305" s="188"/>
      <c r="D305" s="183"/>
      <c r="E305" s="226"/>
      <c r="F305" s="527"/>
      <c r="G305" s="223"/>
      <c r="H305" s="528"/>
      <c r="I305" s="528"/>
      <c r="J305" s="529"/>
      <c r="K305" s="528"/>
      <c r="L305" s="599"/>
      <c r="M305" s="600"/>
      <c r="N305" s="601"/>
      <c r="O305" s="212"/>
    </row>
    <row r="306" spans="1:15" s="522" customFormat="1" ht="17.649999999999999" customHeight="1">
      <c r="A306" s="508"/>
      <c r="B306" s="188"/>
      <c r="C306" s="188"/>
      <c r="D306" s="183"/>
      <c r="E306" s="226"/>
      <c r="F306" s="238"/>
      <c r="G306" s="223"/>
      <c r="H306" s="528"/>
      <c r="I306" s="528"/>
      <c r="J306" s="529"/>
      <c r="K306" s="528"/>
      <c r="L306" s="599"/>
      <c r="M306" s="600"/>
      <c r="N306" s="601"/>
      <c r="O306" s="212"/>
    </row>
    <row r="307" spans="1:15" s="522" customFormat="1" ht="17.649999999999999" customHeight="1">
      <c r="A307" s="508"/>
      <c r="B307" s="188"/>
      <c r="C307" s="188"/>
      <c r="D307" s="183"/>
      <c r="E307" s="226"/>
      <c r="F307" s="238"/>
      <c r="G307" s="223"/>
      <c r="H307" s="528"/>
      <c r="I307" s="528"/>
      <c r="J307" s="529"/>
      <c r="K307" s="528"/>
      <c r="L307" s="599"/>
      <c r="M307" s="600"/>
      <c r="N307" s="601"/>
      <c r="O307" s="212"/>
    </row>
    <row r="308" spans="1:15" s="522" customFormat="1" ht="17.649999999999999" customHeight="1">
      <c r="A308" s="508"/>
      <c r="B308" s="188"/>
      <c r="C308" s="188"/>
      <c r="D308" s="183"/>
      <c r="E308" s="226"/>
      <c r="F308" s="238"/>
      <c r="G308" s="223"/>
      <c r="H308" s="528"/>
      <c r="I308" s="528"/>
      <c r="J308" s="529"/>
      <c r="K308" s="528"/>
      <c r="L308" s="599"/>
      <c r="M308" s="600"/>
      <c r="N308" s="601"/>
      <c r="O308" s="212"/>
    </row>
    <row r="309" spans="1:15" s="522" customFormat="1" ht="17.649999999999999" customHeight="1">
      <c r="A309" s="508"/>
      <c r="B309" s="188"/>
      <c r="C309" s="188"/>
      <c r="D309" s="183"/>
      <c r="E309" s="226"/>
      <c r="F309" s="238"/>
      <c r="G309" s="223"/>
      <c r="H309" s="528"/>
      <c r="I309" s="528"/>
      <c r="J309" s="529"/>
      <c r="K309" s="594"/>
      <c r="L309" s="599"/>
      <c r="M309" s="600"/>
      <c r="N309" s="601"/>
      <c r="O309" s="212"/>
    </row>
    <row r="310" spans="1:15" s="522" customFormat="1" ht="17.649999999999999" customHeight="1">
      <c r="A310" s="508"/>
      <c r="B310" s="188"/>
      <c r="C310" s="188"/>
      <c r="D310" s="183"/>
      <c r="E310" s="226"/>
      <c r="F310" s="527"/>
      <c r="G310" s="223"/>
      <c r="H310" s="528"/>
      <c r="I310" s="528"/>
      <c r="J310" s="529"/>
      <c r="K310" s="528"/>
      <c r="L310" s="599"/>
      <c r="M310" s="600"/>
      <c r="N310" s="601"/>
      <c r="O310" s="212"/>
    </row>
    <row r="311" spans="1:15" s="522" customFormat="1" ht="17.649999999999999" customHeight="1">
      <c r="A311" s="508"/>
      <c r="B311" s="188"/>
      <c r="C311" s="188"/>
      <c r="D311" s="183"/>
      <c r="E311" s="226"/>
      <c r="F311" s="238"/>
      <c r="G311" s="223"/>
      <c r="H311" s="528"/>
      <c r="I311" s="528"/>
      <c r="J311" s="529"/>
      <c r="K311" s="594"/>
      <c r="L311" s="599"/>
      <c r="M311" s="600"/>
      <c r="N311" s="601"/>
      <c r="O311" s="212"/>
    </row>
    <row r="312" spans="1:15" s="522" customFormat="1" ht="17.649999999999999" customHeight="1">
      <c r="A312" s="508"/>
      <c r="B312" s="188"/>
      <c r="C312" s="188"/>
      <c r="D312" s="183"/>
      <c r="E312" s="226"/>
      <c r="F312" s="238"/>
      <c r="G312" s="223"/>
      <c r="H312" s="528"/>
      <c r="I312" s="528"/>
      <c r="J312" s="529"/>
      <c r="K312" s="528"/>
      <c r="L312" s="599"/>
      <c r="M312" s="600"/>
      <c r="N312" s="601"/>
      <c r="O312" s="212"/>
    </row>
    <row r="313" spans="1:15" s="522" customFormat="1" ht="17.649999999999999" customHeight="1">
      <c r="A313" s="508"/>
      <c r="B313" s="188"/>
      <c r="C313" s="188"/>
      <c r="D313" s="183"/>
      <c r="E313" s="226"/>
      <c r="F313" s="238"/>
      <c r="G313" s="223"/>
      <c r="H313" s="528"/>
      <c r="I313" s="528"/>
      <c r="J313" s="529"/>
      <c r="K313" s="528"/>
      <c r="L313" s="599"/>
      <c r="M313" s="600"/>
      <c r="N313" s="601"/>
      <c r="O313" s="212"/>
    </row>
    <row r="314" spans="1:15" s="522" customFormat="1" ht="17.649999999999999" customHeight="1">
      <c r="A314" s="508"/>
      <c r="B314" s="188"/>
      <c r="C314" s="188"/>
      <c r="D314" s="183"/>
      <c r="E314" s="226"/>
      <c r="F314" s="238"/>
      <c r="G314" s="223"/>
      <c r="H314" s="528"/>
      <c r="I314" s="528"/>
      <c r="J314" s="529"/>
      <c r="K314" s="528"/>
      <c r="L314" s="599"/>
      <c r="M314" s="600"/>
      <c r="N314" s="601"/>
      <c r="O314" s="212"/>
    </row>
    <row r="315" spans="1:15" s="522" customFormat="1" ht="17.649999999999999" customHeight="1">
      <c r="A315" s="508"/>
      <c r="B315" s="188"/>
      <c r="C315" s="188"/>
      <c r="D315" s="183"/>
      <c r="E315" s="226"/>
      <c r="F315" s="238"/>
      <c r="G315" s="223"/>
      <c r="H315" s="528"/>
      <c r="I315" s="528"/>
      <c r="J315" s="529"/>
      <c r="K315" s="594"/>
      <c r="L315" s="599"/>
      <c r="M315" s="600"/>
      <c r="N315" s="601"/>
      <c r="O315" s="212"/>
    </row>
    <row r="316" spans="1:15" s="522" customFormat="1" ht="17.649999999999999" customHeight="1">
      <c r="A316" s="508"/>
      <c r="B316" s="188"/>
      <c r="C316" s="188"/>
      <c r="D316" s="183"/>
      <c r="E316" s="226"/>
      <c r="F316" s="238"/>
      <c r="G316" s="223"/>
      <c r="H316" s="528"/>
      <c r="I316" s="528"/>
      <c r="J316" s="529"/>
      <c r="K316" s="594"/>
      <c r="L316" s="599"/>
      <c r="M316" s="600"/>
      <c r="N316" s="601"/>
      <c r="O316" s="212"/>
    </row>
    <row r="317" spans="1:15" s="522" customFormat="1" ht="17.649999999999999" customHeight="1">
      <c r="A317" s="508"/>
      <c r="B317" s="188"/>
      <c r="C317" s="188"/>
      <c r="D317" s="183"/>
      <c r="E317" s="226"/>
      <c r="F317" s="238"/>
      <c r="G317" s="223"/>
      <c r="H317" s="528"/>
      <c r="I317" s="528"/>
      <c r="J317" s="529"/>
      <c r="K317" s="594"/>
      <c r="L317" s="599"/>
      <c r="M317" s="600"/>
      <c r="N317" s="601"/>
      <c r="O317" s="212"/>
    </row>
    <row r="318" spans="1:15" s="522" customFormat="1" ht="17.649999999999999" customHeight="1">
      <c r="A318" s="508"/>
      <c r="B318" s="188"/>
      <c r="C318" s="188"/>
      <c r="D318" s="183"/>
      <c r="E318" s="226"/>
      <c r="F318" s="238"/>
      <c r="G318" s="223"/>
      <c r="H318" s="528"/>
      <c r="I318" s="528"/>
      <c r="J318" s="529"/>
      <c r="K318" s="528"/>
      <c r="L318" s="599"/>
      <c r="M318" s="600"/>
      <c r="N318" s="601"/>
      <c r="O318" s="212"/>
    </row>
    <row r="319" spans="1:15" s="522" customFormat="1" ht="17.649999999999999" customHeight="1">
      <c r="A319" s="508"/>
      <c r="B319" s="188"/>
      <c r="C319" s="188"/>
      <c r="D319" s="183"/>
      <c r="E319" s="226"/>
      <c r="F319" s="238"/>
      <c r="G319" s="223"/>
      <c r="H319" s="528"/>
      <c r="I319" s="528"/>
      <c r="J319" s="529"/>
      <c r="K319" s="528"/>
      <c r="L319" s="599"/>
      <c r="M319" s="600"/>
      <c r="N319" s="601"/>
      <c r="O319" s="212"/>
    </row>
    <row r="320" spans="1:15" s="522" customFormat="1" ht="17.649999999999999" customHeight="1">
      <c r="A320" s="508"/>
      <c r="B320" s="188"/>
      <c r="C320" s="188"/>
      <c r="D320" s="183"/>
      <c r="E320" s="226"/>
      <c r="F320" s="527"/>
      <c r="G320" s="223"/>
      <c r="H320" s="528"/>
      <c r="I320" s="528"/>
      <c r="J320" s="529"/>
      <c r="K320" s="528"/>
      <c r="L320" s="599"/>
      <c r="M320" s="600"/>
      <c r="N320" s="601"/>
      <c r="O320" s="212"/>
    </row>
    <row r="321" spans="1:15" s="522" customFormat="1" ht="17.649999999999999" customHeight="1">
      <c r="A321" s="508"/>
      <c r="B321" s="188"/>
      <c r="C321" s="188"/>
      <c r="D321" s="183"/>
      <c r="E321" s="226"/>
      <c r="F321" s="238"/>
      <c r="G321" s="223"/>
      <c r="H321" s="528"/>
      <c r="I321" s="528"/>
      <c r="J321" s="529"/>
      <c r="K321" s="594"/>
      <c r="L321" s="599"/>
      <c r="M321" s="600"/>
      <c r="N321" s="601"/>
      <c r="O321" s="212"/>
    </row>
    <row r="322" spans="1:15" s="522" customFormat="1" ht="17.649999999999999" customHeight="1">
      <c r="A322" s="508"/>
      <c r="B322" s="188"/>
      <c r="C322" s="188"/>
      <c r="D322" s="183"/>
      <c r="E322" s="226"/>
      <c r="F322" s="527"/>
      <c r="G322" s="223"/>
      <c r="H322" s="528"/>
      <c r="I322" s="533"/>
      <c r="J322" s="529"/>
      <c r="K322" s="528"/>
      <c r="L322" s="599"/>
      <c r="M322" s="600"/>
      <c r="N322" s="601"/>
      <c r="O322" s="212"/>
    </row>
    <row r="323" spans="1:15" s="522" customFormat="1" ht="17.649999999999999" customHeight="1">
      <c r="A323" s="508"/>
      <c r="B323" s="188"/>
      <c r="C323" s="188"/>
      <c r="D323" s="183"/>
      <c r="E323" s="226"/>
      <c r="F323" s="527"/>
      <c r="G323" s="223"/>
      <c r="H323" s="528"/>
      <c r="I323" s="533"/>
      <c r="J323" s="529"/>
      <c r="K323" s="528"/>
      <c r="L323" s="599"/>
      <c r="M323" s="600"/>
      <c r="N323" s="601"/>
      <c r="O323" s="212"/>
    </row>
    <row r="324" spans="1:15" s="522" customFormat="1" ht="17.649999999999999" customHeight="1">
      <c r="A324" s="508"/>
      <c r="B324" s="188"/>
      <c r="C324" s="188"/>
      <c r="D324" s="183"/>
      <c r="E324" s="226"/>
      <c r="F324" s="527"/>
      <c r="G324" s="223"/>
      <c r="H324" s="528"/>
      <c r="I324" s="533"/>
      <c r="J324" s="529"/>
      <c r="K324" s="528"/>
      <c r="L324" s="599"/>
      <c r="M324" s="600"/>
      <c r="N324" s="601"/>
      <c r="O324" s="212"/>
    </row>
    <row r="325" spans="1:15" s="522" customFormat="1" ht="17.649999999999999" customHeight="1">
      <c r="A325" s="508"/>
      <c r="B325" s="188"/>
      <c r="C325" s="188"/>
      <c r="D325" s="183"/>
      <c r="E325" s="226"/>
      <c r="F325" s="527"/>
      <c r="G325" s="223"/>
      <c r="H325" s="528"/>
      <c r="I325" s="528"/>
      <c r="J325" s="529"/>
      <c r="K325" s="528"/>
      <c r="L325" s="599"/>
      <c r="M325" s="600"/>
      <c r="N325" s="601"/>
      <c r="O325" s="212"/>
    </row>
    <row r="326" spans="1:15" s="522" customFormat="1" ht="17.649999999999999" customHeight="1">
      <c r="A326" s="508"/>
      <c r="B326" s="188"/>
      <c r="C326" s="188"/>
      <c r="D326" s="183"/>
      <c r="E326" s="226"/>
      <c r="F326" s="527"/>
      <c r="G326" s="223"/>
      <c r="H326" s="528"/>
      <c r="I326" s="528"/>
      <c r="J326" s="529"/>
      <c r="K326" s="528"/>
      <c r="L326" s="599"/>
      <c r="M326" s="600"/>
      <c r="N326" s="601"/>
      <c r="O326" s="212"/>
    </row>
    <row r="327" spans="1:15" s="522" customFormat="1" ht="17.649999999999999" customHeight="1">
      <c r="A327" s="508"/>
      <c r="B327" s="188"/>
      <c r="C327" s="188"/>
      <c r="D327" s="183"/>
      <c r="E327" s="226"/>
      <c r="F327" s="527"/>
      <c r="G327" s="223"/>
      <c r="H327" s="528"/>
      <c r="I327" s="528"/>
      <c r="J327" s="529"/>
      <c r="K327" s="528"/>
      <c r="L327" s="599"/>
      <c r="M327" s="600"/>
      <c r="N327" s="601"/>
      <c r="O327" s="212"/>
    </row>
    <row r="328" spans="1:15" s="522" customFormat="1" ht="17.649999999999999" customHeight="1">
      <c r="A328" s="508"/>
      <c r="B328" s="188"/>
      <c r="C328" s="188"/>
      <c r="D328" s="183"/>
      <c r="E328" s="226"/>
      <c r="F328" s="527"/>
      <c r="G328" s="223"/>
      <c r="H328" s="528"/>
      <c r="I328" s="528"/>
      <c r="J328" s="529"/>
      <c r="K328" s="594"/>
      <c r="L328" s="599"/>
      <c r="M328" s="600"/>
      <c r="N328" s="601"/>
      <c r="O328" s="212"/>
    </row>
    <row r="329" spans="1:15" s="522" customFormat="1" ht="17.649999999999999" customHeight="1">
      <c r="A329" s="508"/>
      <c r="B329" s="188"/>
      <c r="C329" s="188"/>
      <c r="D329" s="183"/>
      <c r="E329" s="226"/>
      <c r="F329" s="527"/>
      <c r="G329" s="223"/>
      <c r="H329" s="528"/>
      <c r="I329" s="528"/>
      <c r="J329" s="529"/>
      <c r="K329" s="528"/>
      <c r="L329" s="599"/>
      <c r="M329" s="600"/>
      <c r="N329" s="601"/>
      <c r="O329" s="212"/>
    </row>
    <row r="330" spans="1:15" s="522" customFormat="1" ht="17.649999999999999" customHeight="1">
      <c r="A330" s="508"/>
      <c r="B330" s="188"/>
      <c r="C330" s="188"/>
      <c r="D330" s="183"/>
      <c r="E330" s="226"/>
      <c r="F330" s="527"/>
      <c r="G330" s="223"/>
      <c r="H330" s="528"/>
      <c r="I330" s="528"/>
      <c r="J330" s="529"/>
      <c r="K330" s="528"/>
      <c r="L330" s="599"/>
      <c r="M330" s="600"/>
      <c r="N330" s="601"/>
      <c r="O330" s="212"/>
    </row>
    <row r="331" spans="1:15" s="522" customFormat="1" ht="17.649999999999999" customHeight="1">
      <c r="A331" s="508"/>
      <c r="B331" s="188"/>
      <c r="C331" s="188"/>
      <c r="D331" s="183"/>
      <c r="E331" s="226"/>
      <c r="F331" s="527"/>
      <c r="G331" s="223"/>
      <c r="H331" s="528"/>
      <c r="I331" s="528"/>
      <c r="J331" s="529"/>
      <c r="K331" s="528"/>
      <c r="L331" s="599"/>
      <c r="M331" s="600"/>
      <c r="N331" s="601"/>
      <c r="O331" s="212"/>
    </row>
    <row r="332" spans="1:15" s="522" customFormat="1" ht="17.649999999999999" customHeight="1">
      <c r="A332" s="508"/>
      <c r="B332" s="188"/>
      <c r="C332" s="188"/>
      <c r="D332" s="183"/>
      <c r="E332" s="226"/>
      <c r="F332" s="527"/>
      <c r="G332" s="223"/>
      <c r="H332" s="528"/>
      <c r="I332" s="528"/>
      <c r="J332" s="529"/>
      <c r="K332" s="528"/>
      <c r="L332" s="599"/>
      <c r="M332" s="600"/>
      <c r="N332" s="601"/>
      <c r="O332" s="212"/>
    </row>
    <row r="333" spans="1:15" s="522" customFormat="1" ht="17.649999999999999" customHeight="1">
      <c r="A333" s="508"/>
      <c r="B333" s="188"/>
      <c r="C333" s="188"/>
      <c r="D333" s="183"/>
      <c r="E333" s="226"/>
      <c r="F333" s="527"/>
      <c r="G333" s="223"/>
      <c r="H333" s="528"/>
      <c r="I333" s="528"/>
      <c r="J333" s="529"/>
      <c r="K333" s="528"/>
      <c r="L333" s="599"/>
      <c r="M333" s="600"/>
      <c r="N333" s="601"/>
      <c r="O333" s="212"/>
    </row>
    <row r="334" spans="1:15" s="522" customFormat="1" ht="17.649999999999999" customHeight="1">
      <c r="A334" s="508"/>
      <c r="B334" s="188"/>
      <c r="C334" s="188"/>
      <c r="D334" s="183"/>
      <c r="E334" s="226"/>
      <c r="F334" s="238"/>
      <c r="G334" s="223"/>
      <c r="H334" s="528"/>
      <c r="I334" s="528"/>
      <c r="J334" s="529"/>
      <c r="K334" s="528"/>
      <c r="L334" s="599"/>
      <c r="M334" s="600"/>
      <c r="N334" s="601"/>
      <c r="O334" s="212"/>
    </row>
    <row r="335" spans="1:15" s="522" customFormat="1" ht="17.649999999999999" customHeight="1">
      <c r="A335" s="508"/>
      <c r="B335" s="188"/>
      <c r="C335" s="188"/>
      <c r="D335" s="183"/>
      <c r="E335" s="226"/>
      <c r="F335" s="527"/>
      <c r="G335" s="223"/>
      <c r="H335" s="528"/>
      <c r="I335" s="533"/>
      <c r="J335" s="529"/>
      <c r="K335" s="528"/>
      <c r="L335" s="599"/>
      <c r="M335" s="600"/>
      <c r="N335" s="601"/>
      <c r="O335" s="212"/>
    </row>
    <row r="336" spans="1:15" s="522" customFormat="1" ht="17.649999999999999" customHeight="1">
      <c r="A336" s="508"/>
      <c r="B336" s="188"/>
      <c r="C336" s="188"/>
      <c r="D336" s="183"/>
      <c r="E336" s="226"/>
      <c r="F336" s="527"/>
      <c r="G336" s="223"/>
      <c r="H336" s="528"/>
      <c r="I336" s="528"/>
      <c r="J336" s="529"/>
      <c r="K336" s="594"/>
      <c r="L336" s="599"/>
      <c r="M336" s="600"/>
      <c r="N336" s="601"/>
      <c r="O336" s="212"/>
    </row>
    <row r="337" spans="1:15" s="522" customFormat="1" ht="17.649999999999999" customHeight="1">
      <c r="A337" s="508"/>
      <c r="B337" s="188"/>
      <c r="C337" s="188"/>
      <c r="D337" s="183"/>
      <c r="E337" s="226"/>
      <c r="F337" s="527"/>
      <c r="G337" s="223"/>
      <c r="H337" s="528"/>
      <c r="I337" s="528"/>
      <c r="J337" s="529"/>
      <c r="K337" s="528"/>
      <c r="L337" s="599"/>
      <c r="M337" s="600"/>
      <c r="N337" s="601"/>
      <c r="O337" s="212"/>
    </row>
    <row r="338" spans="1:15" s="522" customFormat="1" ht="17.649999999999999" customHeight="1">
      <c r="A338" s="508"/>
      <c r="B338" s="188"/>
      <c r="C338" s="188"/>
      <c r="D338" s="183"/>
      <c r="E338" s="226"/>
      <c r="F338" s="527"/>
      <c r="G338" s="223"/>
      <c r="H338" s="528"/>
      <c r="I338" s="528"/>
      <c r="J338" s="529"/>
      <c r="K338" s="528"/>
      <c r="L338" s="599"/>
      <c r="M338" s="600"/>
      <c r="N338" s="601"/>
      <c r="O338" s="212"/>
    </row>
    <row r="339" spans="1:15" s="522" customFormat="1" ht="17.649999999999999" customHeight="1">
      <c r="A339" s="508"/>
      <c r="B339" s="188"/>
      <c r="C339" s="188"/>
      <c r="D339" s="183"/>
      <c r="E339" s="216"/>
      <c r="F339" s="527"/>
      <c r="G339" s="195"/>
      <c r="H339" s="183"/>
      <c r="I339" s="183"/>
      <c r="J339" s="125"/>
      <c r="K339" s="183"/>
      <c r="L339" s="518"/>
      <c r="M339" s="607"/>
      <c r="N339" s="608"/>
      <c r="O339" s="212"/>
    </row>
    <row r="340" spans="1:15" s="522" customFormat="1" ht="17.649999999999999" customHeight="1">
      <c r="A340" s="508"/>
      <c r="B340" s="188"/>
      <c r="C340" s="188"/>
      <c r="D340" s="183"/>
      <c r="E340" s="226"/>
      <c r="F340" s="238"/>
      <c r="G340" s="223"/>
      <c r="H340" s="528"/>
      <c r="I340" s="528"/>
      <c r="J340" s="529"/>
      <c r="K340" s="528"/>
      <c r="L340" s="599"/>
      <c r="M340" s="600"/>
      <c r="N340" s="601"/>
      <c r="O340" s="212"/>
    </row>
    <row r="341" spans="1:15" s="522" customFormat="1" ht="17.649999999999999" customHeight="1">
      <c r="A341" s="508"/>
      <c r="B341" s="188"/>
      <c r="C341" s="188"/>
      <c r="D341" s="183"/>
      <c r="E341" s="226"/>
      <c r="F341" s="238"/>
      <c r="G341" s="223"/>
      <c r="H341" s="528"/>
      <c r="I341" s="533"/>
      <c r="J341" s="529"/>
      <c r="K341" s="528"/>
      <c r="L341" s="599"/>
      <c r="M341" s="600"/>
      <c r="N341" s="601"/>
      <c r="O341" s="212"/>
    </row>
    <row r="342" spans="1:15" s="522" customFormat="1" ht="17.649999999999999" customHeight="1">
      <c r="A342" s="508"/>
      <c r="B342" s="188"/>
      <c r="C342" s="188"/>
      <c r="D342" s="183"/>
      <c r="E342" s="226"/>
      <c r="F342" s="527"/>
      <c r="G342" s="223"/>
      <c r="H342" s="528"/>
      <c r="I342" s="528"/>
      <c r="J342" s="529"/>
      <c r="K342" s="528"/>
      <c r="L342" s="599"/>
      <c r="M342" s="600"/>
      <c r="N342" s="601"/>
      <c r="O342" s="212"/>
    </row>
    <row r="343" spans="1:15" s="522" customFormat="1" ht="17.649999999999999" customHeight="1">
      <c r="A343" s="508"/>
      <c r="B343" s="188"/>
      <c r="C343" s="188"/>
      <c r="D343" s="183"/>
      <c r="E343" s="226"/>
      <c r="F343" s="527"/>
      <c r="G343" s="223"/>
      <c r="H343" s="528"/>
      <c r="I343" s="528"/>
      <c r="J343" s="529"/>
      <c r="K343" s="528"/>
      <c r="L343" s="599"/>
      <c r="M343" s="600"/>
      <c r="N343" s="601"/>
      <c r="O343" s="212"/>
    </row>
    <row r="344" spans="1:15" s="522" customFormat="1" ht="17.649999999999999" customHeight="1">
      <c r="A344" s="508"/>
      <c r="B344" s="188"/>
      <c r="C344" s="188"/>
      <c r="D344" s="183"/>
      <c r="E344" s="226"/>
      <c r="F344" s="527"/>
      <c r="G344" s="223"/>
      <c r="H344" s="528"/>
      <c r="I344" s="528"/>
      <c r="J344" s="529"/>
      <c r="K344" s="528"/>
      <c r="L344" s="599"/>
      <c r="M344" s="600"/>
      <c r="N344" s="601"/>
      <c r="O344" s="212"/>
    </row>
    <row r="345" spans="1:15" s="522" customFormat="1" ht="17.649999999999999" customHeight="1">
      <c r="A345" s="508"/>
      <c r="B345" s="188"/>
      <c r="C345" s="188"/>
      <c r="D345" s="183"/>
      <c r="E345" s="216"/>
      <c r="F345" s="517"/>
      <c r="G345" s="195"/>
      <c r="H345" s="183"/>
      <c r="I345" s="183"/>
      <c r="J345" s="125"/>
      <c r="K345" s="183"/>
      <c r="L345" s="518"/>
      <c r="M345" s="607"/>
      <c r="N345" s="608"/>
      <c r="O345" s="212"/>
    </row>
    <row r="346" spans="1:15" s="522" customFormat="1" ht="17.649999999999999" customHeight="1">
      <c r="A346" s="508"/>
      <c r="B346" s="188"/>
      <c r="C346" s="188"/>
      <c r="D346" s="183"/>
      <c r="E346" s="216"/>
      <c r="F346" s="238"/>
      <c r="G346" s="195"/>
      <c r="H346" s="183"/>
      <c r="I346" s="183"/>
      <c r="J346" s="125"/>
      <c r="K346" s="183"/>
      <c r="L346" s="518"/>
      <c r="M346" s="607"/>
      <c r="N346" s="608"/>
      <c r="O346" s="212"/>
    </row>
    <row r="347" spans="1:15" s="522" customFormat="1" ht="17.649999999999999" customHeight="1">
      <c r="A347" s="508"/>
      <c r="B347" s="188"/>
      <c r="C347" s="188"/>
      <c r="D347" s="183"/>
      <c r="E347" s="226"/>
      <c r="F347" s="238"/>
      <c r="G347" s="223"/>
      <c r="H347" s="528"/>
      <c r="I347" s="528"/>
      <c r="J347" s="529"/>
      <c r="K347" s="528"/>
      <c r="L347" s="599"/>
      <c r="M347" s="600"/>
      <c r="N347" s="601"/>
      <c r="O347" s="212"/>
    </row>
    <row r="348" spans="1:15" s="522" customFormat="1" ht="17.649999999999999" customHeight="1">
      <c r="A348" s="508"/>
      <c r="B348" s="188"/>
      <c r="C348" s="188"/>
      <c r="D348" s="183"/>
      <c r="E348" s="226"/>
      <c r="F348" s="527"/>
      <c r="G348" s="223"/>
      <c r="H348" s="528"/>
      <c r="I348" s="533"/>
      <c r="J348" s="529"/>
      <c r="K348" s="528"/>
      <c r="L348" s="599"/>
      <c r="M348" s="600"/>
      <c r="N348" s="601"/>
      <c r="O348" s="212"/>
    </row>
    <row r="349" spans="1:15" s="522" customFormat="1" ht="17.649999999999999" customHeight="1">
      <c r="A349" s="508"/>
      <c r="B349" s="188"/>
      <c r="C349" s="188"/>
      <c r="D349" s="183"/>
      <c r="E349" s="226"/>
      <c r="F349" s="527"/>
      <c r="G349" s="223"/>
      <c r="H349" s="528"/>
      <c r="I349" s="528"/>
      <c r="J349" s="529"/>
      <c r="K349" s="528"/>
      <c r="L349" s="599"/>
      <c r="M349" s="600"/>
      <c r="N349" s="601"/>
      <c r="O349" s="212"/>
    </row>
    <row r="350" spans="1:15" s="522" customFormat="1" ht="17.649999999999999" customHeight="1">
      <c r="A350" s="508"/>
      <c r="B350" s="188"/>
      <c r="C350" s="188"/>
      <c r="D350" s="183"/>
      <c r="E350" s="226"/>
      <c r="F350" s="527"/>
      <c r="G350" s="223"/>
      <c r="H350" s="528"/>
      <c r="I350" s="528"/>
      <c r="J350" s="529"/>
      <c r="K350" s="528"/>
      <c r="L350" s="599"/>
      <c r="M350" s="600"/>
      <c r="N350" s="601"/>
      <c r="O350" s="212"/>
    </row>
    <row r="351" spans="1:15" s="522" customFormat="1" ht="17.649999999999999" customHeight="1">
      <c r="A351" s="508"/>
      <c r="B351" s="188"/>
      <c r="C351" s="188"/>
      <c r="D351" s="183"/>
      <c r="E351" s="226"/>
      <c r="F351" s="527"/>
      <c r="G351" s="223"/>
      <c r="H351" s="528"/>
      <c r="I351" s="528"/>
      <c r="J351" s="529"/>
      <c r="K351" s="528"/>
      <c r="L351" s="599"/>
      <c r="M351" s="600"/>
      <c r="N351" s="601"/>
      <c r="O351" s="212"/>
    </row>
    <row r="352" spans="1:15" s="522" customFormat="1" ht="17.649999999999999" customHeight="1">
      <c r="A352" s="508"/>
      <c r="B352" s="188"/>
      <c r="C352" s="188"/>
      <c r="D352" s="183"/>
      <c r="E352" s="216"/>
      <c r="F352" s="517"/>
      <c r="G352" s="195"/>
      <c r="H352" s="183"/>
      <c r="I352" s="183"/>
      <c r="J352" s="125"/>
      <c r="K352" s="183"/>
      <c r="L352" s="518"/>
      <c r="M352" s="607"/>
      <c r="N352" s="608"/>
      <c r="O352" s="212"/>
    </row>
    <row r="353" spans="1:15" s="522" customFormat="1" ht="17.649999999999999" customHeight="1">
      <c r="A353" s="508"/>
      <c r="B353" s="188"/>
      <c r="C353" s="188"/>
      <c r="D353" s="183"/>
      <c r="E353" s="226"/>
      <c r="F353" s="238"/>
      <c r="G353" s="223"/>
      <c r="H353" s="528"/>
      <c r="I353" s="528"/>
      <c r="J353" s="529"/>
      <c r="K353" s="528"/>
      <c r="L353" s="599"/>
      <c r="M353" s="600"/>
      <c r="N353" s="601"/>
      <c r="O353" s="212"/>
    </row>
    <row r="354" spans="1:15" s="522" customFormat="1" ht="17.649999999999999" customHeight="1">
      <c r="A354" s="508"/>
      <c r="B354" s="188"/>
      <c r="C354" s="188"/>
      <c r="D354" s="183"/>
      <c r="E354" s="226"/>
      <c r="F354" s="527"/>
      <c r="G354" s="223"/>
      <c r="H354" s="528"/>
      <c r="I354" s="533"/>
      <c r="J354" s="529"/>
      <c r="K354" s="528"/>
      <c r="L354" s="599"/>
      <c r="M354" s="600"/>
      <c r="N354" s="601"/>
      <c r="O354" s="212"/>
    </row>
    <row r="355" spans="1:15" s="522" customFormat="1" ht="17.649999999999999" customHeight="1">
      <c r="A355" s="508"/>
      <c r="B355" s="188"/>
      <c r="C355" s="188"/>
      <c r="D355" s="183"/>
      <c r="E355" s="226"/>
      <c r="F355" s="527"/>
      <c r="G355" s="223"/>
      <c r="H355" s="528"/>
      <c r="I355" s="533"/>
      <c r="J355" s="529"/>
      <c r="K355" s="528"/>
      <c r="L355" s="599"/>
      <c r="M355" s="600"/>
      <c r="N355" s="601"/>
      <c r="O355" s="212"/>
    </row>
    <row r="356" spans="1:15" s="522" customFormat="1" ht="17.649999999999999" customHeight="1">
      <c r="A356" s="508"/>
      <c r="B356" s="188"/>
      <c r="C356" s="188"/>
      <c r="D356" s="183"/>
      <c r="E356" s="226"/>
      <c r="F356" s="527"/>
      <c r="G356" s="223"/>
      <c r="H356" s="528"/>
      <c r="I356" s="533"/>
      <c r="J356" s="529"/>
      <c r="K356" s="528"/>
      <c r="L356" s="599"/>
      <c r="M356" s="600"/>
      <c r="N356" s="601"/>
      <c r="O356" s="212"/>
    </row>
    <row r="357" spans="1:15" s="522" customFormat="1" ht="17.649999999999999" customHeight="1">
      <c r="A357" s="508"/>
      <c r="B357" s="188"/>
      <c r="C357" s="188"/>
      <c r="D357" s="183"/>
      <c r="E357" s="226"/>
      <c r="F357" s="527"/>
      <c r="G357" s="223"/>
      <c r="H357" s="528"/>
      <c r="I357" s="528"/>
      <c r="J357" s="529"/>
      <c r="K357" s="528"/>
      <c r="L357" s="599"/>
      <c r="M357" s="600"/>
      <c r="N357" s="601"/>
      <c r="O357" s="212"/>
    </row>
    <row r="358" spans="1:15" s="522" customFormat="1" ht="17.649999999999999" customHeight="1">
      <c r="A358" s="508"/>
      <c r="B358" s="188"/>
      <c r="C358" s="188"/>
      <c r="D358" s="183"/>
      <c r="E358" s="226"/>
      <c r="F358" s="527"/>
      <c r="G358" s="223"/>
      <c r="H358" s="528"/>
      <c r="I358" s="533"/>
      <c r="J358" s="529"/>
      <c r="K358" s="528"/>
      <c r="L358" s="599"/>
      <c r="M358" s="600"/>
      <c r="N358" s="601"/>
      <c r="O358" s="212"/>
    </row>
    <row r="359" spans="1:15" s="522" customFormat="1" ht="17.649999999999999" customHeight="1">
      <c r="A359" s="508"/>
      <c r="B359" s="188"/>
      <c r="C359" s="188"/>
      <c r="D359" s="183"/>
      <c r="E359" s="226"/>
      <c r="F359" s="527"/>
      <c r="G359" s="223"/>
      <c r="H359" s="528"/>
      <c r="I359" s="528"/>
      <c r="J359" s="529"/>
      <c r="K359" s="528"/>
      <c r="L359" s="599"/>
      <c r="M359" s="600"/>
      <c r="N359" s="601"/>
      <c r="O359" s="212"/>
    </row>
    <row r="360" spans="1:15" s="522" customFormat="1" ht="17.649999999999999" customHeight="1">
      <c r="A360" s="508"/>
      <c r="B360" s="188"/>
      <c r="C360" s="188"/>
      <c r="D360" s="183"/>
      <c r="E360" s="226"/>
      <c r="F360" s="527"/>
      <c r="G360" s="223"/>
      <c r="H360" s="528"/>
      <c r="I360" s="528"/>
      <c r="J360" s="529"/>
      <c r="K360" s="528"/>
      <c r="L360" s="599"/>
      <c r="M360" s="600"/>
      <c r="N360" s="601"/>
      <c r="O360" s="212"/>
    </row>
    <row r="361" spans="1:15" s="522" customFormat="1" ht="17.649999999999999" customHeight="1">
      <c r="A361" s="508"/>
      <c r="B361" s="188"/>
      <c r="C361" s="188"/>
      <c r="D361" s="183"/>
      <c r="E361" s="226"/>
      <c r="F361" s="527"/>
      <c r="G361" s="223"/>
      <c r="H361" s="528"/>
      <c r="I361" s="528"/>
      <c r="J361" s="529"/>
      <c r="K361" s="528"/>
      <c r="L361" s="599"/>
      <c r="M361" s="600"/>
      <c r="N361" s="601"/>
      <c r="O361" s="212"/>
    </row>
    <row r="362" spans="1:15" s="522" customFormat="1" ht="17.649999999999999" customHeight="1">
      <c r="A362" s="508"/>
      <c r="B362" s="188"/>
      <c r="C362" s="188"/>
      <c r="D362" s="183"/>
      <c r="E362" s="226"/>
      <c r="F362" s="527"/>
      <c r="G362" s="195"/>
      <c r="H362" s="183"/>
      <c r="I362" s="183"/>
      <c r="J362" s="125"/>
      <c r="K362" s="183"/>
      <c r="L362" s="518"/>
      <c r="M362" s="607"/>
      <c r="N362" s="608"/>
      <c r="O362" s="212"/>
    </row>
    <row r="363" spans="1:15" s="522" customFormat="1" ht="17.649999999999999" customHeight="1">
      <c r="A363" s="508"/>
      <c r="B363" s="188"/>
      <c r="C363" s="188"/>
      <c r="D363" s="183"/>
      <c r="E363" s="226"/>
      <c r="F363" s="238"/>
      <c r="G363" s="223"/>
      <c r="H363" s="528"/>
      <c r="I363" s="528"/>
      <c r="J363" s="529"/>
      <c r="K363" s="528"/>
      <c r="L363" s="599"/>
      <c r="M363" s="600"/>
      <c r="N363" s="601"/>
      <c r="O363" s="212"/>
    </row>
    <row r="364" spans="1:15" s="522" customFormat="1" ht="17.649999999999999" customHeight="1">
      <c r="A364" s="508"/>
      <c r="B364" s="188"/>
      <c r="C364" s="188"/>
      <c r="D364" s="183"/>
      <c r="E364" s="226"/>
      <c r="F364" s="527"/>
      <c r="G364" s="223"/>
      <c r="H364" s="528"/>
      <c r="I364" s="533"/>
      <c r="J364" s="529"/>
      <c r="K364" s="528"/>
      <c r="L364" s="599"/>
      <c r="M364" s="600"/>
      <c r="N364" s="601"/>
      <c r="O364" s="212"/>
    </row>
    <row r="365" spans="1:15" s="522" customFormat="1" ht="17.649999999999999" customHeight="1">
      <c r="A365" s="508"/>
      <c r="B365" s="188"/>
      <c r="C365" s="188"/>
      <c r="D365" s="183"/>
      <c r="E365" s="226"/>
      <c r="F365" s="527"/>
      <c r="G365" s="223"/>
      <c r="H365" s="528"/>
      <c r="I365" s="528"/>
      <c r="J365" s="529"/>
      <c r="K365" s="528"/>
      <c r="L365" s="599"/>
      <c r="M365" s="600"/>
      <c r="N365" s="601"/>
      <c r="O365" s="212"/>
    </row>
    <row r="366" spans="1:15" s="522" customFormat="1" ht="17.649999999999999" customHeight="1">
      <c r="A366" s="508"/>
      <c r="B366" s="188"/>
      <c r="C366" s="188"/>
      <c r="D366" s="183"/>
      <c r="E366" s="226"/>
      <c r="F366" s="605"/>
      <c r="G366" s="223"/>
      <c r="H366" s="528"/>
      <c r="I366" s="528"/>
      <c r="J366" s="529"/>
      <c r="K366" s="528"/>
      <c r="L366" s="599"/>
      <c r="M366" s="600"/>
      <c r="N366" s="601"/>
      <c r="O366" s="212"/>
    </row>
    <row r="367" spans="1:15" s="522" customFormat="1" ht="17.649999999999999" customHeight="1">
      <c r="A367" s="508"/>
      <c r="B367" s="188"/>
      <c r="C367" s="188"/>
      <c r="D367" s="183"/>
      <c r="E367" s="226"/>
      <c r="F367" s="238"/>
      <c r="G367" s="223"/>
      <c r="H367" s="528"/>
      <c r="I367" s="528"/>
      <c r="J367" s="529"/>
      <c r="K367" s="528"/>
      <c r="L367" s="599"/>
      <c r="M367" s="600"/>
      <c r="N367" s="601"/>
      <c r="O367" s="212"/>
    </row>
    <row r="368" spans="1:15" s="522" customFormat="1" ht="17.649999999999999" customHeight="1">
      <c r="A368" s="508"/>
      <c r="B368" s="188"/>
      <c r="C368" s="188"/>
      <c r="D368" s="183"/>
      <c r="E368" s="226"/>
      <c r="F368" s="527"/>
      <c r="G368" s="223"/>
      <c r="H368" s="528"/>
      <c r="I368" s="528"/>
      <c r="J368" s="529"/>
      <c r="K368" s="528"/>
      <c r="L368" s="599"/>
      <c r="M368" s="600"/>
      <c r="N368" s="601"/>
      <c r="O368" s="212"/>
    </row>
    <row r="369" spans="1:15" s="522" customFormat="1" ht="17.649999999999999" customHeight="1">
      <c r="A369" s="508"/>
      <c r="B369" s="188"/>
      <c r="C369" s="188"/>
      <c r="D369" s="183"/>
      <c r="E369" s="226"/>
      <c r="F369" s="527"/>
      <c r="G369" s="223"/>
      <c r="H369" s="528"/>
      <c r="I369" s="533"/>
      <c r="J369" s="529"/>
      <c r="K369" s="528"/>
      <c r="L369" s="599"/>
      <c r="M369" s="600"/>
      <c r="N369" s="601"/>
      <c r="O369" s="212"/>
    </row>
    <row r="370" spans="1:15" s="522" customFormat="1" ht="17.649999999999999" customHeight="1">
      <c r="A370" s="508"/>
      <c r="B370" s="188"/>
      <c r="C370" s="188"/>
      <c r="D370" s="183"/>
      <c r="E370" s="226"/>
      <c r="F370" s="527"/>
      <c r="G370" s="223"/>
      <c r="H370" s="528"/>
      <c r="I370" s="533"/>
      <c r="J370" s="529"/>
      <c r="K370" s="528"/>
      <c r="L370" s="599"/>
      <c r="M370" s="600"/>
      <c r="N370" s="601"/>
      <c r="O370" s="212"/>
    </row>
    <row r="371" spans="1:15" s="522" customFormat="1" ht="17.649999999999999" customHeight="1">
      <c r="A371" s="508"/>
      <c r="B371" s="188"/>
      <c r="C371" s="188"/>
      <c r="D371" s="183"/>
      <c r="E371" s="226"/>
      <c r="F371" s="527"/>
      <c r="G371" s="223"/>
      <c r="H371" s="528"/>
      <c r="I371" s="528"/>
      <c r="J371" s="529"/>
      <c r="K371" s="528"/>
      <c r="L371" s="599"/>
      <c r="M371" s="600"/>
      <c r="N371" s="601"/>
      <c r="O371" s="212"/>
    </row>
    <row r="372" spans="1:15" s="522" customFormat="1" ht="17.649999999999999" customHeight="1">
      <c r="A372" s="508"/>
      <c r="B372" s="188"/>
      <c r="C372" s="188"/>
      <c r="D372" s="183"/>
      <c r="E372" s="226"/>
      <c r="F372" s="527"/>
      <c r="G372" s="223"/>
      <c r="H372" s="528"/>
      <c r="I372" s="528"/>
      <c r="J372" s="529"/>
      <c r="K372" s="528"/>
      <c r="L372" s="599"/>
      <c r="M372" s="600"/>
      <c r="N372" s="601"/>
      <c r="O372" s="212"/>
    </row>
    <row r="373" spans="1:15" s="522" customFormat="1" ht="17.649999999999999" customHeight="1">
      <c r="A373" s="508"/>
      <c r="B373" s="188"/>
      <c r="C373" s="188"/>
      <c r="D373" s="183"/>
      <c r="E373" s="216"/>
      <c r="F373" s="527"/>
      <c r="G373" s="195"/>
      <c r="H373" s="183"/>
      <c r="I373" s="183"/>
      <c r="J373" s="125"/>
      <c r="K373" s="183"/>
      <c r="L373" s="518"/>
      <c r="M373" s="607"/>
      <c r="N373" s="608"/>
      <c r="O373" s="212"/>
    </row>
    <row r="374" spans="1:15" s="522" customFormat="1" ht="17.649999999999999" customHeight="1">
      <c r="A374" s="508"/>
      <c r="B374" s="188"/>
      <c r="C374" s="188"/>
      <c r="D374" s="183"/>
      <c r="E374" s="226"/>
      <c r="F374" s="238"/>
      <c r="G374" s="223"/>
      <c r="H374" s="528"/>
      <c r="I374" s="528"/>
      <c r="J374" s="529"/>
      <c r="K374" s="528"/>
      <c r="L374" s="599"/>
      <c r="M374" s="600"/>
      <c r="N374" s="601"/>
      <c r="O374" s="212"/>
    </row>
    <row r="375" spans="1:15" s="522" customFormat="1" ht="17.649999999999999" customHeight="1">
      <c r="A375" s="508"/>
      <c r="B375" s="188"/>
      <c r="C375" s="188"/>
      <c r="D375" s="183"/>
      <c r="E375" s="226"/>
      <c r="F375" s="527"/>
      <c r="G375" s="223"/>
      <c r="H375" s="528"/>
      <c r="I375" s="528"/>
      <c r="J375" s="529"/>
      <c r="K375" s="528"/>
      <c r="L375" s="599"/>
      <c r="M375" s="600"/>
      <c r="N375" s="601"/>
      <c r="O375" s="212"/>
    </row>
    <row r="376" spans="1:15" s="522" customFormat="1" ht="17.649999999999999" customHeight="1">
      <c r="A376" s="508"/>
      <c r="B376" s="188"/>
      <c r="C376" s="188"/>
      <c r="D376" s="183"/>
      <c r="E376" s="226"/>
      <c r="F376" s="527"/>
      <c r="G376" s="223"/>
      <c r="H376" s="528"/>
      <c r="I376" s="533"/>
      <c r="J376" s="529"/>
      <c r="K376" s="528"/>
      <c r="L376" s="599"/>
      <c r="M376" s="600"/>
      <c r="N376" s="601"/>
      <c r="O376" s="212"/>
    </row>
    <row r="377" spans="1:15" s="522" customFormat="1" ht="17.649999999999999" customHeight="1">
      <c r="A377" s="508"/>
      <c r="B377" s="188"/>
      <c r="C377" s="188"/>
      <c r="D377" s="183"/>
      <c r="E377" s="226"/>
      <c r="F377" s="527"/>
      <c r="G377" s="223"/>
      <c r="H377" s="528"/>
      <c r="I377" s="528"/>
      <c r="J377" s="529"/>
      <c r="K377" s="528"/>
      <c r="L377" s="599"/>
      <c r="M377" s="600"/>
      <c r="N377" s="601"/>
      <c r="O377" s="211"/>
    </row>
    <row r="378" spans="1:15" s="522" customFormat="1" ht="17.649999999999999" customHeight="1">
      <c r="A378" s="508"/>
      <c r="B378" s="188"/>
      <c r="C378" s="188"/>
      <c r="D378" s="183"/>
      <c r="E378" s="226"/>
      <c r="F378" s="527"/>
      <c r="G378" s="223"/>
      <c r="H378" s="528"/>
      <c r="I378" s="533"/>
      <c r="J378" s="529"/>
      <c r="K378" s="528"/>
      <c r="L378" s="599"/>
      <c r="M378" s="600"/>
      <c r="N378" s="601"/>
      <c r="O378" s="212"/>
    </row>
    <row r="379" spans="1:15" s="522" customFormat="1" ht="17.649999999999999" customHeight="1">
      <c r="A379" s="508"/>
      <c r="B379" s="188"/>
      <c r="C379" s="188"/>
      <c r="D379" s="183"/>
      <c r="E379" s="226"/>
      <c r="F379" s="527"/>
      <c r="G379" s="223"/>
      <c r="H379" s="528"/>
      <c r="I379" s="528"/>
      <c r="J379" s="529"/>
      <c r="K379" s="528"/>
      <c r="L379" s="599"/>
      <c r="M379" s="600"/>
      <c r="N379" s="601"/>
      <c r="O379" s="212"/>
    </row>
    <row r="380" spans="1:15" s="522" customFormat="1" ht="17.649999999999999" customHeight="1">
      <c r="A380" s="508"/>
      <c r="B380" s="188"/>
      <c r="C380" s="188"/>
      <c r="D380" s="183"/>
      <c r="E380" s="226"/>
      <c r="F380" s="527"/>
      <c r="G380" s="223"/>
      <c r="H380" s="528"/>
      <c r="I380" s="528"/>
      <c r="J380" s="529"/>
      <c r="K380" s="528"/>
      <c r="L380" s="599"/>
      <c r="M380" s="600"/>
      <c r="N380" s="601"/>
      <c r="O380" s="212"/>
    </row>
    <row r="381" spans="1:15" s="522" customFormat="1" ht="17.649999999999999" customHeight="1">
      <c r="A381" s="508"/>
      <c r="B381" s="188"/>
      <c r="C381" s="188"/>
      <c r="D381" s="183"/>
      <c r="E381" s="226"/>
      <c r="F381" s="527"/>
      <c r="G381" s="223"/>
      <c r="H381" s="528"/>
      <c r="I381" s="528"/>
      <c r="J381" s="529"/>
      <c r="K381" s="528"/>
      <c r="L381" s="599"/>
      <c r="M381" s="600"/>
      <c r="N381" s="601"/>
      <c r="O381" s="212"/>
    </row>
    <row r="382" spans="1:15" s="522" customFormat="1" ht="17.649999999999999" customHeight="1">
      <c r="A382" s="508"/>
      <c r="B382" s="183"/>
      <c r="C382" s="188"/>
      <c r="D382" s="183" t="s">
        <v>19</v>
      </c>
      <c r="E382" s="226"/>
      <c r="F382" s="527"/>
      <c r="G382" s="195" t="s">
        <v>380</v>
      </c>
      <c r="H382" s="183"/>
      <c r="I382" s="183"/>
      <c r="J382" s="125"/>
      <c r="K382" s="183"/>
      <c r="L382" s="518"/>
      <c r="M382" s="607"/>
      <c r="N382" s="608"/>
      <c r="O382" s="212"/>
    </row>
    <row r="383" spans="1:15" s="522" customFormat="1" ht="17.649999999999999" customHeight="1">
      <c r="A383" s="508"/>
      <c r="B383" s="188"/>
      <c r="C383" s="188"/>
      <c r="D383" s="183" t="s">
        <v>19</v>
      </c>
      <c r="E383" s="226"/>
      <c r="F383" s="238"/>
      <c r="G383" s="223" t="s">
        <v>380</v>
      </c>
      <c r="H383" s="528"/>
      <c r="I383" s="528"/>
      <c r="J383" s="529"/>
      <c r="K383" s="528"/>
      <c r="L383" s="599"/>
      <c r="M383" s="600"/>
      <c r="N383" s="601"/>
      <c r="O383" s="212"/>
    </row>
    <row r="384" spans="1:15" s="522" customFormat="1" ht="17.649999999999999" customHeight="1">
      <c r="A384" s="508"/>
      <c r="B384" s="188"/>
      <c r="C384" s="188"/>
      <c r="D384" s="183" t="s">
        <v>19</v>
      </c>
      <c r="E384" s="226"/>
      <c r="F384" s="527"/>
      <c r="G384" s="223" t="s">
        <v>380</v>
      </c>
      <c r="H384" s="528"/>
      <c r="I384" s="533"/>
      <c r="J384" s="529"/>
      <c r="K384" s="528"/>
      <c r="L384" s="599"/>
      <c r="M384" s="600"/>
      <c r="N384" s="601"/>
      <c r="O384" s="212"/>
    </row>
    <row r="385" spans="1:15" s="522" customFormat="1" ht="17.649999999999999" customHeight="1">
      <c r="A385" s="508"/>
      <c r="B385" s="188"/>
      <c r="C385" s="188"/>
      <c r="D385" s="183" t="s">
        <v>19</v>
      </c>
      <c r="E385" s="226"/>
      <c r="F385" s="527"/>
      <c r="G385" s="223" t="s">
        <v>380</v>
      </c>
      <c r="H385" s="528"/>
      <c r="I385" s="528"/>
      <c r="J385" s="529"/>
      <c r="K385" s="528"/>
      <c r="L385" s="599"/>
      <c r="M385" s="600"/>
      <c r="N385" s="601"/>
      <c r="O385" s="212"/>
    </row>
    <row r="386" spans="1:15" s="522" customFormat="1" ht="17.649999999999999" customHeight="1">
      <c r="A386" s="508"/>
      <c r="B386" s="183"/>
      <c r="C386" s="188"/>
      <c r="D386" s="183" t="s">
        <v>19</v>
      </c>
      <c r="E386" s="226"/>
      <c r="F386" s="527"/>
      <c r="G386" s="223" t="s">
        <v>380</v>
      </c>
      <c r="H386" s="528"/>
      <c r="I386" s="528"/>
      <c r="J386" s="529"/>
      <c r="K386" s="528"/>
      <c r="L386" s="599"/>
      <c r="M386" s="600"/>
      <c r="N386" s="601"/>
      <c r="O386" s="212"/>
    </row>
    <row r="387" spans="1:15" s="522" customFormat="1" ht="17.649999999999999" customHeight="1">
      <c r="A387" s="508"/>
      <c r="B387" s="183"/>
      <c r="C387" s="188"/>
      <c r="D387" s="183" t="s">
        <v>19</v>
      </c>
      <c r="E387" s="216"/>
      <c r="F387" s="517"/>
      <c r="G387" s="195" t="s">
        <v>380</v>
      </c>
      <c r="H387" s="183"/>
      <c r="I387" s="183"/>
      <c r="J387" s="125"/>
      <c r="K387" s="183"/>
      <c r="L387" s="518"/>
      <c r="M387" s="607"/>
      <c r="N387" s="608"/>
      <c r="O387" s="212"/>
    </row>
    <row r="388" spans="1:15" s="522" customFormat="1" ht="17.649999999999999" customHeight="1">
      <c r="A388" s="508"/>
      <c r="B388" s="188"/>
      <c r="C388" s="188"/>
      <c r="D388" s="183" t="s">
        <v>19</v>
      </c>
      <c r="E388" s="226"/>
      <c r="F388" s="238"/>
      <c r="G388" s="223" t="s">
        <v>380</v>
      </c>
      <c r="H388" s="528"/>
      <c r="I388" s="528"/>
      <c r="J388" s="529"/>
      <c r="K388" s="528"/>
      <c r="L388" s="599"/>
      <c r="M388" s="600"/>
      <c r="N388" s="601"/>
      <c r="O388" s="212"/>
    </row>
    <row r="389" spans="1:15" s="522" customFormat="1" ht="17.649999999999999" customHeight="1">
      <c r="A389" s="508"/>
      <c r="B389" s="188"/>
      <c r="C389" s="188"/>
      <c r="D389" s="183" t="s">
        <v>19</v>
      </c>
      <c r="E389" s="226"/>
      <c r="F389" s="527"/>
      <c r="G389" s="223" t="s">
        <v>380</v>
      </c>
      <c r="H389" s="528"/>
      <c r="I389" s="533"/>
      <c r="J389" s="529"/>
      <c r="K389" s="528"/>
      <c r="L389" s="599"/>
      <c r="M389" s="600"/>
      <c r="N389" s="601"/>
      <c r="O389" s="212"/>
    </row>
    <row r="390" spans="1:15" s="522" customFormat="1" ht="17.649999999999999" customHeight="1">
      <c r="A390" s="508"/>
      <c r="B390" s="188"/>
      <c r="C390" s="188"/>
      <c r="D390" s="183" t="s">
        <v>19</v>
      </c>
      <c r="E390" s="226"/>
      <c r="F390" s="527"/>
      <c r="G390" s="223" t="s">
        <v>380</v>
      </c>
      <c r="H390" s="528"/>
      <c r="I390" s="528"/>
      <c r="J390" s="529"/>
      <c r="K390" s="528"/>
      <c r="L390" s="599"/>
      <c r="M390" s="600"/>
      <c r="N390" s="601"/>
      <c r="O390" s="212"/>
    </row>
    <row r="391" spans="1:15" s="522" customFormat="1" ht="17.649999999999999" customHeight="1">
      <c r="A391" s="508"/>
      <c r="B391" s="183"/>
      <c r="C391" s="188"/>
      <c r="D391" s="183" t="s">
        <v>19</v>
      </c>
      <c r="E391" s="226"/>
      <c r="F391" s="527"/>
      <c r="G391" s="223" t="s">
        <v>380</v>
      </c>
      <c r="H391" s="528"/>
      <c r="I391" s="528"/>
      <c r="J391" s="529"/>
      <c r="K391" s="528"/>
      <c r="L391" s="599"/>
      <c r="M391" s="600"/>
      <c r="N391" s="601"/>
      <c r="O391" s="212"/>
    </row>
    <row r="392" spans="1:15" s="522" customFormat="1" ht="17.649999999999999" customHeight="1">
      <c r="A392" s="508"/>
      <c r="B392" s="183"/>
      <c r="C392" s="188"/>
      <c r="D392" s="183" t="s">
        <v>19</v>
      </c>
      <c r="E392" s="216"/>
      <c r="F392" s="517"/>
      <c r="G392" s="195" t="s">
        <v>380</v>
      </c>
      <c r="H392" s="183"/>
      <c r="I392" s="183"/>
      <c r="J392" s="125"/>
      <c r="K392" s="183"/>
      <c r="L392" s="518"/>
      <c r="M392" s="607"/>
      <c r="N392" s="608"/>
      <c r="O392" s="212"/>
    </row>
    <row r="393" spans="1:15" s="522" customFormat="1" ht="17.649999999999999" customHeight="1">
      <c r="A393" s="508"/>
      <c r="B393" s="188"/>
      <c r="C393" s="188"/>
      <c r="D393" s="183" t="s">
        <v>19</v>
      </c>
      <c r="E393" s="226"/>
      <c r="F393" s="238"/>
      <c r="G393" s="223" t="s">
        <v>380</v>
      </c>
      <c r="H393" s="528"/>
      <c r="I393" s="528"/>
      <c r="J393" s="529"/>
      <c r="K393" s="528"/>
      <c r="L393" s="599"/>
      <c r="M393" s="600"/>
      <c r="N393" s="601"/>
      <c r="O393" s="212"/>
    </row>
    <row r="394" spans="1:15" s="522" customFormat="1" ht="17.649999999999999" customHeight="1">
      <c r="A394" s="508"/>
      <c r="B394" s="188"/>
      <c r="C394" s="188"/>
      <c r="D394" s="183" t="s">
        <v>19</v>
      </c>
      <c r="E394" s="226"/>
      <c r="F394" s="527"/>
      <c r="G394" s="223" t="s">
        <v>380</v>
      </c>
      <c r="H394" s="528"/>
      <c r="I394" s="533"/>
      <c r="J394" s="529"/>
      <c r="K394" s="528"/>
      <c r="L394" s="599"/>
      <c r="M394" s="600"/>
      <c r="N394" s="601"/>
      <c r="O394" s="212"/>
    </row>
    <row r="395" spans="1:15" s="522" customFormat="1" ht="17.649999999999999" customHeight="1">
      <c r="A395" s="508"/>
      <c r="B395" s="188"/>
      <c r="C395" s="188"/>
      <c r="D395" s="183" t="s">
        <v>19</v>
      </c>
      <c r="E395" s="226"/>
      <c r="F395" s="527"/>
      <c r="G395" s="223" t="s">
        <v>380</v>
      </c>
      <c r="H395" s="528"/>
      <c r="I395" s="528"/>
      <c r="J395" s="529"/>
      <c r="K395" s="528"/>
      <c r="L395" s="599"/>
      <c r="M395" s="600"/>
      <c r="N395" s="601"/>
      <c r="O395" s="212"/>
    </row>
    <row r="396" spans="1:15" s="522" customFormat="1" ht="17.649999999999999" customHeight="1">
      <c r="A396" s="508"/>
      <c r="B396" s="183"/>
      <c r="C396" s="188"/>
      <c r="D396" s="183" t="s">
        <v>19</v>
      </c>
      <c r="E396" s="226"/>
      <c r="F396" s="527"/>
      <c r="G396" s="223" t="s">
        <v>380</v>
      </c>
      <c r="H396" s="528"/>
      <c r="I396" s="528"/>
      <c r="J396" s="529"/>
      <c r="K396" s="528"/>
      <c r="L396" s="599"/>
      <c r="M396" s="600"/>
      <c r="N396" s="601"/>
      <c r="O396" s="212"/>
    </row>
    <row r="397" spans="1:15" s="522" customFormat="1" ht="17.649999999999999" customHeight="1">
      <c r="A397" s="508"/>
      <c r="B397" s="183"/>
      <c r="C397" s="188"/>
      <c r="D397" s="183" t="s">
        <v>19</v>
      </c>
      <c r="E397" s="216"/>
      <c r="F397" s="517"/>
      <c r="G397" s="195" t="s">
        <v>380</v>
      </c>
      <c r="H397" s="183"/>
      <c r="I397" s="183"/>
      <c r="J397" s="125"/>
      <c r="K397" s="183"/>
      <c r="L397" s="518"/>
      <c r="M397" s="607"/>
      <c r="N397" s="608"/>
      <c r="O397" s="212"/>
    </row>
    <row r="398" spans="1:15" s="522" customFormat="1" ht="17.649999999999999" customHeight="1">
      <c r="A398" s="508"/>
      <c r="B398" s="188"/>
      <c r="C398" s="188"/>
      <c r="D398" s="183" t="s">
        <v>19</v>
      </c>
      <c r="E398" s="226"/>
      <c r="F398" s="238"/>
      <c r="G398" s="223" t="s">
        <v>380</v>
      </c>
      <c r="H398" s="528"/>
      <c r="I398" s="528"/>
      <c r="J398" s="529"/>
      <c r="K398" s="528"/>
      <c r="L398" s="599"/>
      <c r="M398" s="600"/>
      <c r="N398" s="601"/>
      <c r="O398" s="212"/>
    </row>
    <row r="399" spans="1:15" s="522" customFormat="1" ht="17.649999999999999" customHeight="1">
      <c r="A399" s="508"/>
      <c r="B399" s="188"/>
      <c r="C399" s="188"/>
      <c r="D399" s="183" t="s">
        <v>19</v>
      </c>
      <c r="E399" s="226"/>
      <c r="F399" s="527"/>
      <c r="G399" s="223" t="s">
        <v>380</v>
      </c>
      <c r="H399" s="528"/>
      <c r="I399" s="533"/>
      <c r="J399" s="529"/>
      <c r="K399" s="528"/>
      <c r="L399" s="599"/>
      <c r="M399" s="600"/>
      <c r="N399" s="601"/>
      <c r="O399" s="212"/>
    </row>
    <row r="400" spans="1:15" s="522" customFormat="1" ht="17.649999999999999" customHeight="1">
      <c r="A400" s="508"/>
      <c r="B400" s="188"/>
      <c r="C400" s="188"/>
      <c r="D400" s="183" t="s">
        <v>19</v>
      </c>
      <c r="E400" s="226"/>
      <c r="F400" s="527"/>
      <c r="G400" s="223" t="s">
        <v>380</v>
      </c>
      <c r="H400" s="528"/>
      <c r="I400" s="528"/>
      <c r="J400" s="529"/>
      <c r="K400" s="528"/>
      <c r="L400" s="599"/>
      <c r="M400" s="600"/>
      <c r="N400" s="601"/>
      <c r="O400" s="212"/>
    </row>
    <row r="401" spans="1:15" s="522" customFormat="1" ht="17.649999999999999" customHeight="1">
      <c r="A401" s="508"/>
      <c r="B401" s="183"/>
      <c r="C401" s="188"/>
      <c r="D401" s="183" t="s">
        <v>19</v>
      </c>
      <c r="E401" s="226"/>
      <c r="F401" s="527"/>
      <c r="G401" s="223" t="s">
        <v>380</v>
      </c>
      <c r="H401" s="528"/>
      <c r="I401" s="528"/>
      <c r="J401" s="529"/>
      <c r="K401" s="528"/>
      <c r="L401" s="599"/>
      <c r="M401" s="600"/>
      <c r="N401" s="601"/>
      <c r="O401" s="212"/>
    </row>
    <row r="402" spans="1:15" s="522" customFormat="1" ht="17.649999999999999" customHeight="1">
      <c r="A402" s="508"/>
      <c r="B402" s="183"/>
      <c r="C402" s="188"/>
      <c r="D402" s="183" t="s">
        <v>19</v>
      </c>
      <c r="E402" s="216"/>
      <c r="F402" s="517"/>
      <c r="G402" s="195" t="s">
        <v>380</v>
      </c>
      <c r="H402" s="183"/>
      <c r="I402" s="183"/>
      <c r="J402" s="125"/>
      <c r="K402" s="183"/>
      <c r="L402" s="518"/>
      <c r="M402" s="607"/>
      <c r="N402" s="608"/>
      <c r="O402" s="212"/>
    </row>
    <row r="403" spans="1:15" s="522" customFormat="1" ht="17.649999999999999" customHeight="1">
      <c r="A403" s="508"/>
      <c r="B403" s="188"/>
      <c r="C403" s="188"/>
      <c r="D403" s="183" t="s">
        <v>19</v>
      </c>
      <c r="E403" s="226"/>
      <c r="F403" s="238"/>
      <c r="G403" s="223" t="s">
        <v>380</v>
      </c>
      <c r="H403" s="528"/>
      <c r="I403" s="528"/>
      <c r="J403" s="529"/>
      <c r="K403" s="528"/>
      <c r="L403" s="599"/>
      <c r="M403" s="600"/>
      <c r="N403" s="601"/>
      <c r="O403" s="212"/>
    </row>
    <row r="404" spans="1:15" s="522" customFormat="1" ht="17.649999999999999" customHeight="1">
      <c r="A404" s="508"/>
      <c r="B404" s="188"/>
      <c r="C404" s="188"/>
      <c r="D404" s="183" t="s">
        <v>19</v>
      </c>
      <c r="E404" s="226"/>
      <c r="F404" s="527"/>
      <c r="G404" s="223" t="s">
        <v>380</v>
      </c>
      <c r="H404" s="528"/>
      <c r="I404" s="533"/>
      <c r="J404" s="529"/>
      <c r="K404" s="528"/>
      <c r="L404" s="599"/>
      <c r="M404" s="600"/>
      <c r="N404" s="601"/>
      <c r="O404" s="212"/>
    </row>
    <row r="405" spans="1:15" s="522" customFormat="1" ht="17.649999999999999" customHeight="1">
      <c r="A405" s="508"/>
      <c r="B405" s="188"/>
      <c r="C405" s="188"/>
      <c r="D405" s="183" t="s">
        <v>19</v>
      </c>
      <c r="E405" s="226"/>
      <c r="F405" s="527"/>
      <c r="G405" s="223" t="s">
        <v>380</v>
      </c>
      <c r="H405" s="528"/>
      <c r="I405" s="528"/>
      <c r="J405" s="529"/>
      <c r="K405" s="528"/>
      <c r="L405" s="599"/>
      <c r="M405" s="600"/>
      <c r="N405" s="601"/>
      <c r="O405" s="212"/>
    </row>
    <row r="406" spans="1:15" s="522" customFormat="1" ht="17.649999999999999" customHeight="1">
      <c r="A406" s="508"/>
      <c r="B406" s="183"/>
      <c r="C406" s="188"/>
      <c r="D406" s="183" t="s">
        <v>19</v>
      </c>
      <c r="E406" s="226"/>
      <c r="F406" s="527"/>
      <c r="G406" s="223" t="s">
        <v>380</v>
      </c>
      <c r="H406" s="528"/>
      <c r="I406" s="528"/>
      <c r="J406" s="529"/>
      <c r="K406" s="528"/>
      <c r="L406" s="599"/>
      <c r="M406" s="600"/>
      <c r="N406" s="601"/>
      <c r="O406" s="212"/>
    </row>
    <row r="407" spans="1:15" s="522" customFormat="1" ht="17.649999999999999" customHeight="1">
      <c r="A407" s="508"/>
      <c r="B407" s="183"/>
      <c r="C407" s="188"/>
      <c r="D407" s="183" t="s">
        <v>19</v>
      </c>
      <c r="E407" s="216"/>
      <c r="F407" s="517"/>
      <c r="G407" s="195" t="s">
        <v>380</v>
      </c>
      <c r="H407" s="183"/>
      <c r="I407" s="183"/>
      <c r="J407" s="125"/>
      <c r="K407" s="183"/>
      <c r="L407" s="518"/>
      <c r="M407" s="607"/>
      <c r="N407" s="608"/>
      <c r="O407" s="212"/>
    </row>
    <row r="408" spans="1:15" s="522" customFormat="1" ht="17.649999999999999" customHeight="1">
      <c r="A408" s="508"/>
      <c r="B408" s="188"/>
      <c r="C408" s="188"/>
      <c r="D408" s="183" t="s">
        <v>19</v>
      </c>
      <c r="E408" s="226"/>
      <c r="F408" s="238"/>
      <c r="G408" s="223" t="s">
        <v>380</v>
      </c>
      <c r="H408" s="528"/>
      <c r="I408" s="528"/>
      <c r="J408" s="529"/>
      <c r="K408" s="528"/>
      <c r="L408" s="599"/>
      <c r="M408" s="600"/>
      <c r="N408" s="601"/>
      <c r="O408" s="212"/>
    </row>
    <row r="409" spans="1:15" s="522" customFormat="1" ht="17.649999999999999" customHeight="1">
      <c r="A409" s="508"/>
      <c r="B409" s="188"/>
      <c r="C409" s="188"/>
      <c r="D409" s="183" t="s">
        <v>19</v>
      </c>
      <c r="E409" s="226"/>
      <c r="F409" s="527"/>
      <c r="G409" s="223" t="s">
        <v>380</v>
      </c>
      <c r="H409" s="528"/>
      <c r="I409" s="533"/>
      <c r="J409" s="529"/>
      <c r="K409" s="528"/>
      <c r="L409" s="599"/>
      <c r="M409" s="600"/>
      <c r="N409" s="601"/>
      <c r="O409" s="212"/>
    </row>
    <row r="410" spans="1:15" s="522" customFormat="1" ht="17.649999999999999" customHeight="1">
      <c r="A410" s="508"/>
      <c r="B410" s="188"/>
      <c r="C410" s="188"/>
      <c r="D410" s="183" t="s">
        <v>19</v>
      </c>
      <c r="E410" s="226"/>
      <c r="F410" s="527"/>
      <c r="G410" s="223" t="s">
        <v>380</v>
      </c>
      <c r="H410" s="528"/>
      <c r="I410" s="528"/>
      <c r="J410" s="529"/>
      <c r="K410" s="528"/>
      <c r="L410" s="599"/>
      <c r="M410" s="600"/>
      <c r="N410" s="601"/>
      <c r="O410" s="212"/>
    </row>
    <row r="411" spans="1:15" s="522" customFormat="1" ht="17.649999999999999" customHeight="1">
      <c r="A411" s="508"/>
      <c r="B411" s="183"/>
      <c r="C411" s="188"/>
      <c r="D411" s="183" t="s">
        <v>19</v>
      </c>
      <c r="E411" s="226"/>
      <c r="F411" s="527"/>
      <c r="G411" s="223" t="s">
        <v>380</v>
      </c>
      <c r="H411" s="528"/>
      <c r="I411" s="528"/>
      <c r="J411" s="529"/>
      <c r="K411" s="528"/>
      <c r="L411" s="599"/>
      <c r="M411" s="600"/>
      <c r="N411" s="601"/>
      <c r="O411" s="212"/>
    </row>
    <row r="412" spans="1:15" s="522" customFormat="1" ht="17.649999999999999" customHeight="1">
      <c r="A412" s="508"/>
      <c r="B412" s="183"/>
      <c r="C412" s="188"/>
      <c r="D412" s="183" t="s">
        <v>19</v>
      </c>
      <c r="E412" s="216"/>
      <c r="F412" s="517"/>
      <c r="G412" s="195" t="s">
        <v>380</v>
      </c>
      <c r="H412" s="183"/>
      <c r="I412" s="183"/>
      <c r="J412" s="125"/>
      <c r="K412" s="183"/>
      <c r="L412" s="518"/>
      <c r="M412" s="607"/>
      <c r="N412" s="608"/>
      <c r="O412" s="212"/>
    </row>
    <row r="413" spans="1:15" s="522" customFormat="1" ht="17.649999999999999" customHeight="1">
      <c r="A413" s="508"/>
      <c r="B413" s="188"/>
      <c r="C413" s="188"/>
      <c r="D413" s="183" t="s">
        <v>19</v>
      </c>
      <c r="E413" s="226"/>
      <c r="F413" s="238"/>
      <c r="G413" s="223" t="s">
        <v>380</v>
      </c>
      <c r="H413" s="528"/>
      <c r="I413" s="528"/>
      <c r="J413" s="529"/>
      <c r="K413" s="528"/>
      <c r="L413" s="599"/>
      <c r="M413" s="600"/>
      <c r="N413" s="601"/>
      <c r="O413" s="212"/>
    </row>
    <row r="414" spans="1:15" s="522" customFormat="1" ht="17.649999999999999" customHeight="1">
      <c r="A414" s="508"/>
      <c r="B414" s="188"/>
      <c r="C414" s="188"/>
      <c r="D414" s="183" t="s">
        <v>19</v>
      </c>
      <c r="E414" s="226"/>
      <c r="F414" s="527"/>
      <c r="G414" s="223" t="s">
        <v>380</v>
      </c>
      <c r="H414" s="528"/>
      <c r="I414" s="533"/>
      <c r="J414" s="529"/>
      <c r="K414" s="528"/>
      <c r="L414" s="599"/>
      <c r="M414" s="600"/>
      <c r="N414" s="601"/>
      <c r="O414" s="212"/>
    </row>
    <row r="415" spans="1:15" s="522" customFormat="1" ht="17.649999999999999" customHeight="1">
      <c r="A415" s="508"/>
      <c r="B415" s="188"/>
      <c r="C415" s="188"/>
      <c r="D415" s="183" t="s">
        <v>19</v>
      </c>
      <c r="E415" s="226"/>
      <c r="F415" s="527"/>
      <c r="G415" s="223" t="s">
        <v>380</v>
      </c>
      <c r="H415" s="528"/>
      <c r="I415" s="528"/>
      <c r="J415" s="529"/>
      <c r="K415" s="528"/>
      <c r="L415" s="599"/>
      <c r="M415" s="600"/>
      <c r="N415" s="601"/>
      <c r="O415" s="212"/>
    </row>
    <row r="416" spans="1:15" s="522" customFormat="1" ht="17.649999999999999" customHeight="1">
      <c r="A416" s="508"/>
      <c r="B416" s="183"/>
      <c r="C416" s="188"/>
      <c r="D416" s="183" t="s">
        <v>19</v>
      </c>
      <c r="E416" s="226"/>
      <c r="F416" s="527"/>
      <c r="G416" s="223" t="s">
        <v>380</v>
      </c>
      <c r="H416" s="528"/>
      <c r="I416" s="528"/>
      <c r="J416" s="529"/>
      <c r="K416" s="528"/>
      <c r="L416" s="599"/>
      <c r="M416" s="600"/>
      <c r="N416" s="601"/>
      <c r="O416" s="212"/>
    </row>
    <row r="417" spans="1:15" s="522" customFormat="1" ht="17.649999999999999" customHeight="1">
      <c r="A417" s="508"/>
      <c r="B417" s="183"/>
      <c r="C417" s="188"/>
      <c r="D417" s="183" t="s">
        <v>19</v>
      </c>
      <c r="E417" s="216"/>
      <c r="F417" s="517"/>
      <c r="G417" s="195" t="s">
        <v>380</v>
      </c>
      <c r="H417" s="183"/>
      <c r="I417" s="183"/>
      <c r="J417" s="125"/>
      <c r="K417" s="183"/>
      <c r="L417" s="518"/>
      <c r="M417" s="607"/>
      <c r="N417" s="608"/>
      <c r="O417" s="212"/>
    </row>
    <row r="418" spans="1:15" s="522" customFormat="1" ht="17.649999999999999" customHeight="1">
      <c r="A418" s="508"/>
      <c r="B418" s="188"/>
      <c r="C418" s="188"/>
      <c r="D418" s="183" t="s">
        <v>19</v>
      </c>
      <c r="E418" s="226"/>
      <c r="F418" s="238"/>
      <c r="G418" s="223" t="s">
        <v>380</v>
      </c>
      <c r="H418" s="528"/>
      <c r="I418" s="528"/>
      <c r="J418" s="529"/>
      <c r="K418" s="528"/>
      <c r="L418" s="599"/>
      <c r="M418" s="600"/>
      <c r="N418" s="601"/>
      <c r="O418" s="212"/>
    </row>
    <row r="419" spans="1:15" s="522" customFormat="1" ht="17.649999999999999" customHeight="1">
      <c r="A419" s="508"/>
      <c r="B419" s="188"/>
      <c r="C419" s="188"/>
      <c r="D419" s="183" t="s">
        <v>19</v>
      </c>
      <c r="E419" s="226"/>
      <c r="F419" s="527"/>
      <c r="G419" s="223" t="s">
        <v>380</v>
      </c>
      <c r="H419" s="528"/>
      <c r="I419" s="533"/>
      <c r="J419" s="529"/>
      <c r="K419" s="528"/>
      <c r="L419" s="599"/>
      <c r="M419" s="600"/>
      <c r="N419" s="601"/>
      <c r="O419" s="212"/>
    </row>
    <row r="420" spans="1:15" s="522" customFormat="1" ht="17.649999999999999" customHeight="1">
      <c r="A420" s="508"/>
      <c r="B420" s="188"/>
      <c r="C420" s="188"/>
      <c r="D420" s="183" t="s">
        <v>19</v>
      </c>
      <c r="E420" s="226"/>
      <c r="F420" s="527"/>
      <c r="G420" s="223" t="s">
        <v>380</v>
      </c>
      <c r="H420" s="528"/>
      <c r="I420" s="528"/>
      <c r="J420" s="529"/>
      <c r="K420" s="528"/>
      <c r="L420" s="599"/>
      <c r="M420" s="600"/>
      <c r="N420" s="601"/>
      <c r="O420" s="212"/>
    </row>
    <row r="421" spans="1:15" ht="17.25" customHeight="1">
      <c r="B421" s="189"/>
      <c r="G421" s="189"/>
      <c r="H421" s="189"/>
      <c r="I421" s="189"/>
      <c r="J421" s="179"/>
      <c r="K421" s="189"/>
      <c r="L421" s="610"/>
    </row>
    <row r="422" spans="1:15" ht="17.25" customHeight="1">
      <c r="B422" s="189"/>
      <c r="G422" s="189"/>
      <c r="H422" s="189"/>
      <c r="I422" s="189"/>
      <c r="J422" s="179"/>
      <c r="K422" s="189"/>
      <c r="L422" s="610"/>
    </row>
    <row r="423" spans="1:15" ht="17.25" customHeight="1">
      <c r="B423" s="189"/>
      <c r="G423" s="189"/>
      <c r="H423" s="189"/>
      <c r="I423" s="189"/>
      <c r="J423" s="179"/>
      <c r="K423" s="189"/>
      <c r="L423" s="610"/>
    </row>
    <row r="424" spans="1:15" ht="17.25" customHeight="1">
      <c r="B424" s="189"/>
      <c r="G424" s="189"/>
      <c r="H424" s="189"/>
      <c r="I424" s="189"/>
      <c r="J424" s="179"/>
      <c r="K424" s="189"/>
      <c r="L424" s="610"/>
    </row>
    <row r="425" spans="1:15" ht="17.25" customHeight="1">
      <c r="B425" s="189"/>
      <c r="G425" s="189"/>
      <c r="H425" s="189"/>
      <c r="I425" s="189"/>
      <c r="J425" s="179"/>
      <c r="K425" s="189"/>
      <c r="L425" s="610"/>
    </row>
    <row r="426" spans="1:15" ht="17.25" customHeight="1">
      <c r="B426" s="189"/>
      <c r="G426" s="189"/>
      <c r="H426" s="189"/>
      <c r="I426" s="189"/>
      <c r="J426" s="179"/>
      <c r="K426" s="189"/>
      <c r="L426" s="610"/>
    </row>
    <row r="427" spans="1:15" ht="17.25" customHeight="1">
      <c r="B427" s="189"/>
      <c r="G427" s="189"/>
      <c r="H427" s="189"/>
      <c r="I427" s="189"/>
      <c r="J427" s="179"/>
      <c r="K427" s="189"/>
      <c r="L427" s="610"/>
    </row>
    <row r="428" spans="1:15" ht="17.25" customHeight="1">
      <c r="B428" s="189"/>
      <c r="G428" s="189"/>
      <c r="H428" s="189"/>
      <c r="I428" s="189"/>
      <c r="J428" s="179"/>
      <c r="K428" s="189"/>
      <c r="L428" s="610"/>
    </row>
    <row r="429" spans="1:15" ht="17.25" customHeight="1">
      <c r="B429" s="189"/>
      <c r="G429" s="189"/>
      <c r="H429" s="189"/>
      <c r="I429" s="189"/>
      <c r="J429" s="179"/>
      <c r="K429" s="189"/>
      <c r="L429" s="610"/>
    </row>
    <row r="430" spans="1:15" ht="17.25" customHeight="1">
      <c r="B430" s="189"/>
      <c r="G430" s="189"/>
      <c r="H430" s="189"/>
      <c r="I430" s="189"/>
      <c r="J430" s="179"/>
      <c r="K430" s="189"/>
      <c r="L430" s="610"/>
    </row>
    <row r="431" spans="1:15" ht="17.25" customHeight="1">
      <c r="B431" s="189"/>
      <c r="G431" s="189"/>
      <c r="H431" s="189"/>
      <c r="I431" s="189"/>
      <c r="J431" s="179"/>
      <c r="K431" s="189"/>
      <c r="L431" s="610"/>
    </row>
    <row r="432" spans="1:15" ht="17.25" customHeight="1">
      <c r="B432" s="189"/>
      <c r="G432" s="189"/>
      <c r="H432" s="189"/>
      <c r="I432" s="189"/>
      <c r="J432" s="179"/>
      <c r="K432" s="189"/>
      <c r="L432" s="610"/>
    </row>
    <row r="433" spans="2:12" ht="17.25" customHeight="1">
      <c r="B433" s="189"/>
      <c r="G433" s="189"/>
      <c r="H433" s="189"/>
      <c r="I433" s="189"/>
      <c r="J433" s="179"/>
      <c r="K433" s="189"/>
      <c r="L433" s="610"/>
    </row>
    <row r="434" spans="2:12" ht="17.25" customHeight="1">
      <c r="B434" s="189"/>
      <c r="G434" s="189"/>
      <c r="H434" s="189"/>
      <c r="I434" s="189"/>
      <c r="J434" s="179"/>
      <c r="K434" s="189"/>
      <c r="L434" s="610"/>
    </row>
    <row r="435" spans="2:12" ht="17.25" customHeight="1">
      <c r="B435" s="189"/>
      <c r="G435" s="189"/>
      <c r="H435" s="189"/>
      <c r="I435" s="189"/>
      <c r="J435" s="179"/>
      <c r="K435" s="189"/>
      <c r="L435" s="610"/>
    </row>
    <row r="436" spans="2:12" ht="17.25" customHeight="1">
      <c r="B436" s="189"/>
      <c r="G436" s="189"/>
      <c r="H436" s="189"/>
      <c r="I436" s="189"/>
      <c r="J436" s="179"/>
      <c r="K436" s="189"/>
      <c r="L436" s="610"/>
    </row>
    <row r="437" spans="2:12" ht="17.25" customHeight="1">
      <c r="B437" s="189"/>
      <c r="G437" s="189"/>
      <c r="H437" s="189"/>
      <c r="I437" s="189"/>
      <c r="J437" s="179"/>
      <c r="K437" s="189"/>
      <c r="L437" s="610"/>
    </row>
    <row r="438" spans="2:12" ht="17.25" customHeight="1">
      <c r="B438" s="189"/>
      <c r="G438" s="189"/>
      <c r="H438" s="189"/>
      <c r="I438" s="189"/>
      <c r="J438" s="179"/>
      <c r="K438" s="189"/>
      <c r="L438" s="610"/>
    </row>
    <row r="439" spans="2:12" ht="17.25" customHeight="1">
      <c r="B439" s="189"/>
      <c r="G439" s="189"/>
      <c r="H439" s="189"/>
      <c r="I439" s="189"/>
      <c r="J439" s="179"/>
      <c r="K439" s="189"/>
      <c r="L439" s="610"/>
    </row>
    <row r="440" spans="2:12" ht="17.25" customHeight="1">
      <c r="B440" s="189"/>
      <c r="G440" s="189"/>
      <c r="H440" s="189"/>
      <c r="I440" s="189"/>
      <c r="J440" s="179"/>
      <c r="K440" s="189"/>
      <c r="L440" s="610"/>
    </row>
    <row r="441" spans="2:12" ht="17.25" customHeight="1">
      <c r="B441" s="189"/>
      <c r="G441" s="189"/>
      <c r="H441" s="189"/>
      <c r="I441" s="189"/>
      <c r="J441" s="179"/>
      <c r="K441" s="189"/>
      <c r="L441" s="610"/>
    </row>
    <row r="442" spans="2:12" ht="17.25" customHeight="1">
      <c r="B442" s="189"/>
      <c r="G442" s="189"/>
      <c r="H442" s="189"/>
      <c r="I442" s="189"/>
      <c r="J442" s="179"/>
      <c r="K442" s="189"/>
      <c r="L442" s="610"/>
    </row>
    <row r="443" spans="2:12" ht="17.25" customHeight="1">
      <c r="B443" s="189"/>
      <c r="G443" s="189"/>
      <c r="H443" s="189"/>
      <c r="I443" s="189"/>
      <c r="J443" s="179"/>
      <c r="K443" s="189"/>
      <c r="L443" s="610"/>
    </row>
    <row r="444" spans="2:12" ht="17.25" customHeight="1">
      <c r="B444" s="189"/>
      <c r="G444" s="189"/>
      <c r="H444" s="189"/>
      <c r="I444" s="189"/>
      <c r="J444" s="179"/>
      <c r="K444" s="189"/>
      <c r="L444" s="610"/>
    </row>
    <row r="445" spans="2:12" ht="17.25" customHeight="1">
      <c r="B445" s="189"/>
      <c r="G445" s="189"/>
      <c r="H445" s="189"/>
      <c r="I445" s="189"/>
      <c r="J445" s="179"/>
      <c r="K445" s="189"/>
      <c r="L445" s="610"/>
    </row>
    <row r="446" spans="2:12" ht="17.25" customHeight="1">
      <c r="B446" s="189"/>
      <c r="G446" s="189"/>
      <c r="H446" s="189"/>
      <c r="I446" s="189"/>
      <c r="J446" s="179"/>
      <c r="K446" s="189"/>
      <c r="L446" s="610"/>
    </row>
    <row r="447" spans="2:12" ht="17.25" customHeight="1">
      <c r="B447" s="189"/>
      <c r="G447" s="189"/>
      <c r="H447" s="189"/>
      <c r="I447" s="189"/>
      <c r="J447" s="179"/>
      <c r="K447" s="189"/>
      <c r="L447" s="610"/>
    </row>
    <row r="448" spans="2:12" ht="17.25" customHeight="1">
      <c r="B448" s="189"/>
      <c r="G448" s="189"/>
      <c r="H448" s="189"/>
      <c r="I448" s="189"/>
      <c r="J448" s="179"/>
      <c r="K448" s="189"/>
      <c r="L448" s="610"/>
    </row>
    <row r="449" spans="2:12" ht="17.25" customHeight="1">
      <c r="B449" s="189"/>
      <c r="G449" s="189"/>
      <c r="H449" s="189"/>
      <c r="I449" s="189"/>
      <c r="J449" s="179"/>
      <c r="K449" s="189"/>
      <c r="L449" s="610"/>
    </row>
    <row r="450" spans="2:12" ht="17.25" customHeight="1">
      <c r="B450" s="189"/>
      <c r="G450" s="189"/>
      <c r="H450" s="189"/>
      <c r="I450" s="189"/>
      <c r="J450" s="179"/>
      <c r="K450" s="189"/>
      <c r="L450" s="610"/>
    </row>
    <row r="451" spans="2:12" ht="17.25" customHeight="1">
      <c r="B451" s="189"/>
      <c r="G451" s="189"/>
      <c r="H451" s="189"/>
      <c r="I451" s="189"/>
      <c r="J451" s="179"/>
      <c r="K451" s="189"/>
      <c r="L451" s="610"/>
    </row>
    <row r="452" spans="2:12" ht="17.25" customHeight="1">
      <c r="B452" s="189"/>
      <c r="G452" s="189"/>
      <c r="H452" s="189"/>
      <c r="I452" s="189"/>
      <c r="J452" s="179"/>
      <c r="K452" s="189"/>
      <c r="L452" s="610"/>
    </row>
    <row r="453" spans="2:12" ht="17.25" customHeight="1">
      <c r="B453" s="189"/>
      <c r="G453" s="189"/>
      <c r="H453" s="189"/>
      <c r="I453" s="189"/>
      <c r="J453" s="179"/>
      <c r="K453" s="189"/>
      <c r="L453" s="610"/>
    </row>
    <row r="454" spans="2:12" ht="17.25" customHeight="1">
      <c r="B454" s="189"/>
      <c r="G454" s="189"/>
      <c r="H454" s="189"/>
      <c r="I454" s="189"/>
      <c r="J454" s="179"/>
      <c r="K454" s="189"/>
      <c r="L454" s="610"/>
    </row>
    <row r="455" spans="2:12" ht="17.25" customHeight="1">
      <c r="B455" s="189"/>
      <c r="G455" s="189"/>
      <c r="H455" s="189"/>
      <c r="I455" s="189"/>
      <c r="J455" s="179"/>
      <c r="K455" s="189"/>
      <c r="L455" s="610"/>
    </row>
    <row r="456" spans="2:12" ht="17.25" customHeight="1">
      <c r="B456" s="189"/>
      <c r="G456" s="189"/>
      <c r="H456" s="189"/>
      <c r="I456" s="189"/>
      <c r="J456" s="179"/>
      <c r="K456" s="189"/>
      <c r="L456" s="610"/>
    </row>
    <row r="457" spans="2:12" ht="17.25" customHeight="1">
      <c r="B457" s="189"/>
      <c r="G457" s="189"/>
      <c r="H457" s="189"/>
      <c r="I457" s="189"/>
      <c r="J457" s="179"/>
      <c r="K457" s="189"/>
      <c r="L457" s="610"/>
    </row>
    <row r="458" spans="2:12" ht="17.25" customHeight="1">
      <c r="B458" s="189"/>
      <c r="G458" s="189"/>
      <c r="H458" s="189"/>
      <c r="I458" s="189"/>
      <c r="J458" s="179"/>
      <c r="K458" s="189"/>
      <c r="L458" s="610"/>
    </row>
    <row r="459" spans="2:12" ht="17.25" customHeight="1">
      <c r="B459" s="189"/>
      <c r="G459" s="189"/>
      <c r="H459" s="189"/>
      <c r="I459" s="189"/>
      <c r="J459" s="179"/>
      <c r="K459" s="189"/>
      <c r="L459" s="610"/>
    </row>
    <row r="460" spans="2:12" ht="17.25" customHeight="1">
      <c r="B460" s="189"/>
      <c r="G460" s="189"/>
      <c r="H460" s="189"/>
      <c r="I460" s="189"/>
      <c r="J460" s="179"/>
      <c r="K460" s="189"/>
      <c r="L460" s="610"/>
    </row>
    <row r="461" spans="2:12" ht="17.25" customHeight="1">
      <c r="B461" s="189"/>
      <c r="G461" s="189"/>
      <c r="H461" s="189"/>
      <c r="I461" s="189"/>
      <c r="J461" s="179"/>
      <c r="K461" s="189"/>
      <c r="L461" s="610"/>
    </row>
    <row r="462" spans="2:12" ht="17.25" customHeight="1">
      <c r="B462" s="189"/>
      <c r="G462" s="189"/>
      <c r="H462" s="189"/>
      <c r="I462" s="189"/>
      <c r="J462" s="179"/>
      <c r="K462" s="189"/>
      <c r="L462" s="610"/>
    </row>
    <row r="463" spans="2:12" ht="17.25" customHeight="1">
      <c r="B463" s="189"/>
      <c r="G463" s="189"/>
      <c r="H463" s="189"/>
      <c r="I463" s="189"/>
      <c r="J463" s="179"/>
      <c r="K463" s="189"/>
      <c r="L463" s="610"/>
    </row>
    <row r="464" spans="2:12" ht="17.25" customHeight="1">
      <c r="B464" s="189"/>
      <c r="G464" s="189"/>
      <c r="H464" s="189"/>
      <c r="I464" s="189"/>
      <c r="J464" s="179"/>
      <c r="K464" s="189"/>
      <c r="L464" s="610"/>
    </row>
    <row r="465" spans="2:12" ht="17.25" customHeight="1">
      <c r="B465" s="189"/>
      <c r="G465" s="189"/>
      <c r="H465" s="189"/>
      <c r="I465" s="189"/>
      <c r="J465" s="179"/>
      <c r="K465" s="189"/>
      <c r="L465" s="610"/>
    </row>
    <row r="466" spans="2:12" ht="17.25" customHeight="1">
      <c r="B466" s="189"/>
      <c r="G466" s="189"/>
      <c r="H466" s="189"/>
      <c r="I466" s="189"/>
      <c r="J466" s="179"/>
      <c r="K466" s="189"/>
      <c r="L466" s="610"/>
    </row>
    <row r="467" spans="2:12" ht="17.25" customHeight="1">
      <c r="B467" s="189"/>
      <c r="G467" s="189"/>
      <c r="H467" s="189"/>
      <c r="I467" s="189"/>
      <c r="J467" s="179"/>
      <c r="K467" s="189"/>
      <c r="L467" s="610"/>
    </row>
    <row r="468" spans="2:12" ht="17.25" customHeight="1">
      <c r="B468" s="189"/>
      <c r="G468" s="189"/>
      <c r="H468" s="189"/>
      <c r="I468" s="189"/>
      <c r="J468" s="179"/>
      <c r="K468" s="189"/>
      <c r="L468" s="610"/>
    </row>
    <row r="469" spans="2:12" ht="17.25" customHeight="1">
      <c r="B469" s="189"/>
      <c r="G469" s="189"/>
      <c r="H469" s="189"/>
      <c r="I469" s="189"/>
      <c r="J469" s="179"/>
      <c r="K469" s="189"/>
      <c r="L469" s="610"/>
    </row>
    <row r="470" spans="2:12" ht="17.25" customHeight="1">
      <c r="B470" s="189"/>
      <c r="G470" s="189"/>
      <c r="H470" s="189"/>
      <c r="I470" s="189"/>
      <c r="J470" s="179"/>
      <c r="K470" s="189"/>
      <c r="L470" s="610"/>
    </row>
    <row r="471" spans="2:12" ht="17.25" customHeight="1">
      <c r="B471" s="189"/>
      <c r="G471" s="189"/>
      <c r="H471" s="189"/>
      <c r="I471" s="189"/>
      <c r="J471" s="179"/>
      <c r="K471" s="189"/>
      <c r="L471" s="610"/>
    </row>
    <row r="472" spans="2:12" ht="17.25" customHeight="1">
      <c r="B472" s="189"/>
      <c r="G472" s="189"/>
      <c r="H472" s="189"/>
      <c r="I472" s="189"/>
      <c r="J472" s="179"/>
      <c r="K472" s="189"/>
      <c r="L472" s="610"/>
    </row>
    <row r="473" spans="2:12" ht="17.25" customHeight="1">
      <c r="B473" s="189"/>
      <c r="G473" s="189"/>
      <c r="H473" s="189"/>
      <c r="I473" s="189"/>
      <c r="J473" s="179"/>
      <c r="K473" s="189"/>
      <c r="L473" s="610"/>
    </row>
    <row r="474" spans="2:12" ht="17.25" customHeight="1">
      <c r="B474" s="189"/>
      <c r="G474" s="189"/>
      <c r="H474" s="189"/>
      <c r="I474" s="189"/>
      <c r="J474" s="179"/>
      <c r="K474" s="189"/>
      <c r="L474" s="610"/>
    </row>
    <row r="475" spans="2:12" ht="17.25" customHeight="1">
      <c r="B475" s="189"/>
      <c r="G475" s="189"/>
      <c r="H475" s="189"/>
      <c r="I475" s="189"/>
      <c r="J475" s="179"/>
      <c r="K475" s="189"/>
      <c r="L475" s="610"/>
    </row>
    <row r="476" spans="2:12" ht="17.25" customHeight="1">
      <c r="B476" s="189"/>
      <c r="G476" s="189"/>
      <c r="H476" s="189"/>
      <c r="I476" s="189"/>
      <c r="J476" s="179"/>
      <c r="K476" s="189"/>
      <c r="L476" s="610"/>
    </row>
    <row r="477" spans="2:12" ht="17.25" customHeight="1">
      <c r="B477" s="189"/>
      <c r="G477" s="189"/>
      <c r="H477" s="189"/>
      <c r="I477" s="189"/>
      <c r="J477" s="179"/>
      <c r="K477" s="189"/>
      <c r="L477" s="610"/>
    </row>
    <row r="478" spans="2:12" ht="17.25" customHeight="1">
      <c r="B478" s="189"/>
      <c r="G478" s="189"/>
      <c r="H478" s="189"/>
      <c r="I478" s="189"/>
      <c r="J478" s="179"/>
      <c r="K478" s="189"/>
      <c r="L478" s="610"/>
    </row>
    <row r="479" spans="2:12" ht="17.25" customHeight="1">
      <c r="B479" s="189"/>
      <c r="G479" s="189"/>
      <c r="H479" s="189"/>
      <c r="I479" s="189"/>
      <c r="J479" s="179"/>
      <c r="K479" s="189"/>
      <c r="L479" s="610"/>
    </row>
    <row r="480" spans="2:12" ht="17.25" customHeight="1">
      <c r="B480" s="189"/>
      <c r="G480" s="189"/>
      <c r="H480" s="189"/>
      <c r="I480" s="189"/>
      <c r="J480" s="179"/>
      <c r="K480" s="189"/>
      <c r="L480" s="610"/>
    </row>
    <row r="481" spans="2:12" ht="17.25" customHeight="1">
      <c r="B481" s="189"/>
      <c r="G481" s="189"/>
      <c r="H481" s="189"/>
      <c r="I481" s="189"/>
      <c r="J481" s="179"/>
      <c r="K481" s="189"/>
      <c r="L481" s="610"/>
    </row>
    <row r="482" spans="2:12" ht="17.25" customHeight="1">
      <c r="B482" s="189"/>
      <c r="G482" s="189"/>
      <c r="H482" s="189"/>
      <c r="I482" s="189"/>
      <c r="J482" s="179"/>
      <c r="K482" s="189"/>
      <c r="L482" s="610"/>
    </row>
    <row r="483" spans="2:12" ht="17.25" customHeight="1">
      <c r="B483" s="189"/>
      <c r="G483" s="189"/>
      <c r="H483" s="189"/>
      <c r="I483" s="189"/>
      <c r="J483" s="179"/>
      <c r="K483" s="189"/>
      <c r="L483" s="610"/>
    </row>
    <row r="484" spans="2:12" ht="17.25" customHeight="1">
      <c r="B484" s="189"/>
      <c r="G484" s="189"/>
      <c r="H484" s="189"/>
      <c r="I484" s="189"/>
      <c r="J484" s="179"/>
      <c r="K484" s="189"/>
      <c r="L484" s="610"/>
    </row>
    <row r="485" spans="2:12" ht="17.25" customHeight="1">
      <c r="B485" s="189"/>
      <c r="G485" s="189"/>
      <c r="H485" s="189"/>
      <c r="I485" s="189"/>
      <c r="J485" s="179"/>
      <c r="K485" s="189"/>
      <c r="L485" s="610"/>
    </row>
    <row r="486" spans="2:12" ht="17.25" customHeight="1">
      <c r="B486" s="189"/>
      <c r="G486" s="189"/>
      <c r="H486" s="189"/>
      <c r="I486" s="189"/>
      <c r="J486" s="179"/>
      <c r="K486" s="189"/>
      <c r="L486" s="610"/>
    </row>
    <row r="487" spans="2:12" ht="17.25" customHeight="1">
      <c r="B487" s="189"/>
      <c r="G487" s="189"/>
      <c r="H487" s="189"/>
      <c r="I487" s="189"/>
      <c r="J487" s="179"/>
      <c r="K487" s="189"/>
      <c r="L487" s="610"/>
    </row>
    <row r="488" spans="2:12" ht="17.25" customHeight="1">
      <c r="B488" s="189"/>
      <c r="G488" s="189"/>
      <c r="H488" s="189"/>
      <c r="I488" s="189"/>
      <c r="J488" s="179"/>
      <c r="K488" s="189"/>
      <c r="L488" s="610"/>
    </row>
    <row r="489" spans="2:12" ht="17.25" customHeight="1">
      <c r="B489" s="189"/>
      <c r="G489" s="189"/>
      <c r="H489" s="189"/>
      <c r="I489" s="189"/>
      <c r="J489" s="179"/>
      <c r="K489" s="189"/>
      <c r="L489" s="610"/>
    </row>
    <row r="490" spans="2:12" ht="17.25" customHeight="1">
      <c r="B490" s="189"/>
      <c r="G490" s="189"/>
      <c r="H490" s="189"/>
      <c r="I490" s="189"/>
      <c r="J490" s="179"/>
      <c r="K490" s="189"/>
      <c r="L490" s="610"/>
    </row>
    <row r="491" spans="2:12" ht="17.25" customHeight="1">
      <c r="B491" s="189"/>
      <c r="G491" s="189"/>
      <c r="H491" s="189"/>
      <c r="I491" s="189"/>
      <c r="J491" s="179"/>
      <c r="K491" s="189"/>
      <c r="L491" s="610"/>
    </row>
    <row r="492" spans="2:12" ht="17.25" customHeight="1">
      <c r="B492" s="189"/>
      <c r="G492" s="189"/>
      <c r="H492" s="189"/>
      <c r="I492" s="189"/>
      <c r="J492" s="179"/>
      <c r="K492" s="189"/>
      <c r="L492" s="610"/>
    </row>
    <row r="493" spans="2:12" ht="17.25" customHeight="1">
      <c r="B493" s="189"/>
      <c r="G493" s="189"/>
      <c r="H493" s="189"/>
      <c r="I493" s="189"/>
      <c r="J493" s="179"/>
      <c r="K493" s="189"/>
      <c r="L493" s="610"/>
    </row>
    <row r="494" spans="2:12" ht="17.25" customHeight="1">
      <c r="B494" s="189"/>
      <c r="G494" s="189"/>
      <c r="H494" s="189"/>
      <c r="I494" s="189"/>
      <c r="J494" s="179"/>
      <c r="K494" s="189"/>
      <c r="L494" s="610"/>
    </row>
    <row r="495" spans="2:12" ht="17.25" customHeight="1">
      <c r="B495" s="189"/>
      <c r="G495" s="189"/>
      <c r="H495" s="189"/>
      <c r="I495" s="189"/>
      <c r="J495" s="179"/>
      <c r="K495" s="189"/>
      <c r="L495" s="610"/>
    </row>
    <row r="496" spans="2:12" ht="17.25" customHeight="1">
      <c r="B496" s="189"/>
      <c r="G496" s="189"/>
      <c r="H496" s="189"/>
      <c r="I496" s="189"/>
      <c r="J496" s="179"/>
      <c r="K496" s="189"/>
      <c r="L496" s="610"/>
    </row>
    <row r="497" spans="2:12" ht="17.25" customHeight="1">
      <c r="B497" s="189"/>
      <c r="G497" s="189"/>
      <c r="H497" s="189"/>
      <c r="I497" s="189"/>
      <c r="J497" s="179"/>
      <c r="K497" s="189"/>
      <c r="L497" s="610"/>
    </row>
    <row r="498" spans="2:12" ht="17.25" customHeight="1">
      <c r="B498" s="189"/>
      <c r="G498" s="189"/>
      <c r="H498" s="189"/>
      <c r="I498" s="189"/>
      <c r="J498" s="179"/>
      <c r="K498" s="189"/>
      <c r="L498" s="610"/>
    </row>
    <row r="499" spans="2:12" ht="17.25" customHeight="1">
      <c r="B499" s="189"/>
      <c r="G499" s="189"/>
      <c r="H499" s="189"/>
      <c r="I499" s="189"/>
      <c r="J499" s="179"/>
      <c r="K499" s="189"/>
      <c r="L499" s="610"/>
    </row>
    <row r="500" spans="2:12" ht="17.25" customHeight="1">
      <c r="B500" s="189"/>
      <c r="G500" s="189"/>
      <c r="H500" s="189"/>
      <c r="I500" s="189"/>
      <c r="J500" s="179"/>
      <c r="K500" s="189"/>
      <c r="L500" s="610"/>
    </row>
    <row r="501" spans="2:12" ht="17.25" customHeight="1">
      <c r="B501" s="189"/>
      <c r="G501" s="189"/>
      <c r="H501" s="189"/>
      <c r="I501" s="189"/>
      <c r="J501" s="179"/>
      <c r="K501" s="189"/>
      <c r="L501" s="610"/>
    </row>
    <row r="502" spans="2:12" ht="17.25" customHeight="1">
      <c r="B502" s="189"/>
      <c r="G502" s="189"/>
      <c r="H502" s="189"/>
      <c r="I502" s="189"/>
      <c r="J502" s="179"/>
      <c r="K502" s="189"/>
      <c r="L502" s="610"/>
    </row>
    <row r="503" spans="2:12" ht="17.25" customHeight="1">
      <c r="B503" s="189"/>
      <c r="G503" s="189"/>
      <c r="H503" s="189"/>
      <c r="I503" s="189"/>
      <c r="J503" s="179"/>
      <c r="K503" s="189"/>
      <c r="L503" s="610"/>
    </row>
    <row r="504" spans="2:12" ht="17.25" customHeight="1">
      <c r="B504" s="189"/>
      <c r="G504" s="189"/>
      <c r="H504" s="189"/>
      <c r="I504" s="189"/>
      <c r="J504" s="179"/>
      <c r="K504" s="189"/>
      <c r="L504" s="610"/>
    </row>
    <row r="505" spans="2:12" ht="17.25" customHeight="1">
      <c r="B505" s="189"/>
      <c r="G505" s="189"/>
      <c r="H505" s="189"/>
      <c r="I505" s="189"/>
      <c r="J505" s="179"/>
      <c r="K505" s="189"/>
      <c r="L505" s="610"/>
    </row>
    <row r="506" spans="2:12" ht="17.25" customHeight="1">
      <c r="B506" s="189"/>
      <c r="G506" s="189"/>
      <c r="H506" s="189"/>
      <c r="I506" s="189"/>
      <c r="J506" s="179"/>
      <c r="K506" s="189"/>
      <c r="L506" s="610"/>
    </row>
    <row r="507" spans="2:12" ht="17.25" customHeight="1">
      <c r="B507" s="189"/>
      <c r="G507" s="189"/>
      <c r="H507" s="189"/>
      <c r="I507" s="189"/>
      <c r="J507" s="179"/>
      <c r="K507" s="189"/>
      <c r="L507" s="610"/>
    </row>
    <row r="508" spans="2:12" ht="17.25" customHeight="1">
      <c r="B508" s="189"/>
      <c r="G508" s="189"/>
      <c r="H508" s="189"/>
      <c r="I508" s="189"/>
      <c r="J508" s="179"/>
      <c r="K508" s="189"/>
      <c r="L508" s="610"/>
    </row>
    <row r="509" spans="2:12" ht="17.25" customHeight="1">
      <c r="B509" s="189"/>
      <c r="G509" s="189"/>
      <c r="H509" s="189"/>
      <c r="I509" s="189"/>
      <c r="J509" s="179"/>
      <c r="K509" s="189"/>
      <c r="L509" s="610"/>
    </row>
    <row r="510" spans="2:12" ht="17.25" customHeight="1">
      <c r="B510" s="189"/>
      <c r="G510" s="189"/>
      <c r="H510" s="189"/>
      <c r="I510" s="189"/>
      <c r="J510" s="179"/>
      <c r="K510" s="189"/>
      <c r="L510" s="610"/>
    </row>
    <row r="511" spans="2:12" ht="17.25" customHeight="1">
      <c r="B511" s="189"/>
      <c r="G511" s="189"/>
      <c r="H511" s="189"/>
      <c r="I511" s="189"/>
      <c r="J511" s="179"/>
      <c r="K511" s="189"/>
      <c r="L511" s="610"/>
    </row>
    <row r="512" spans="2:12" ht="17.25" customHeight="1">
      <c r="B512" s="189"/>
      <c r="G512" s="189"/>
      <c r="H512" s="189"/>
      <c r="I512" s="189"/>
      <c r="J512" s="179"/>
      <c r="K512" s="189"/>
      <c r="L512" s="610"/>
    </row>
    <row r="513" spans="2:12" ht="17.25" customHeight="1">
      <c r="B513" s="189"/>
      <c r="G513" s="189"/>
      <c r="H513" s="189"/>
      <c r="I513" s="189"/>
      <c r="J513" s="179"/>
      <c r="K513" s="189"/>
      <c r="L513" s="610"/>
    </row>
    <row r="514" spans="2:12" ht="17.25" customHeight="1">
      <c r="B514" s="189"/>
      <c r="G514" s="189"/>
      <c r="H514" s="189"/>
      <c r="I514" s="189"/>
      <c r="J514" s="179"/>
      <c r="K514" s="189"/>
      <c r="L514" s="610"/>
    </row>
    <row r="515" spans="2:12" ht="17.25" customHeight="1">
      <c r="B515" s="189"/>
      <c r="G515" s="189"/>
      <c r="H515" s="189"/>
      <c r="I515" s="189"/>
      <c r="J515" s="179"/>
      <c r="K515" s="189"/>
      <c r="L515" s="610"/>
    </row>
    <row r="516" spans="2:12" ht="17.25" customHeight="1">
      <c r="B516" s="189"/>
      <c r="G516" s="189"/>
      <c r="H516" s="189"/>
      <c r="I516" s="189"/>
      <c r="J516" s="179"/>
      <c r="K516" s="189"/>
      <c r="L516" s="610"/>
    </row>
    <row r="517" spans="2:12" ht="17.25" customHeight="1">
      <c r="B517" s="189"/>
      <c r="G517" s="189"/>
      <c r="H517" s="189"/>
      <c r="I517" s="189"/>
      <c r="J517" s="179"/>
      <c r="K517" s="189"/>
      <c r="L517" s="610"/>
    </row>
    <row r="518" spans="2:12" ht="17.25" customHeight="1">
      <c r="B518" s="189"/>
      <c r="G518" s="189"/>
      <c r="H518" s="189"/>
      <c r="I518" s="189"/>
      <c r="J518" s="179"/>
      <c r="K518" s="189"/>
      <c r="L518" s="610"/>
    </row>
    <row r="519" spans="2:12" ht="17.25" customHeight="1">
      <c r="B519" s="189"/>
      <c r="G519" s="189"/>
      <c r="H519" s="189"/>
      <c r="I519" s="189"/>
      <c r="J519" s="179"/>
      <c r="K519" s="189"/>
      <c r="L519" s="610"/>
    </row>
    <row r="520" spans="2:12" ht="17.25" customHeight="1">
      <c r="B520" s="189"/>
      <c r="G520" s="189"/>
      <c r="H520" s="189"/>
      <c r="I520" s="189"/>
      <c r="J520" s="179"/>
      <c r="K520" s="189"/>
      <c r="L520" s="610"/>
    </row>
    <row r="521" spans="2:12" ht="17.25" customHeight="1">
      <c r="B521" s="189"/>
      <c r="G521" s="189"/>
      <c r="H521" s="189"/>
      <c r="I521" s="189"/>
      <c r="J521" s="179"/>
      <c r="K521" s="189"/>
      <c r="L521" s="610"/>
    </row>
    <row r="522" spans="2:12" ht="17.25" customHeight="1">
      <c r="B522" s="189"/>
      <c r="G522" s="189"/>
      <c r="H522" s="189"/>
      <c r="I522" s="189"/>
      <c r="J522" s="179"/>
      <c r="K522" s="189"/>
      <c r="L522" s="610"/>
    </row>
    <row r="523" spans="2:12" ht="17.25" customHeight="1">
      <c r="B523" s="189"/>
      <c r="G523" s="189"/>
      <c r="H523" s="189"/>
      <c r="I523" s="189"/>
      <c r="J523" s="179"/>
      <c r="K523" s="189"/>
      <c r="L523" s="610"/>
    </row>
    <row r="524" spans="2:12" ht="17.25" customHeight="1">
      <c r="B524" s="189"/>
      <c r="G524" s="189"/>
      <c r="H524" s="189"/>
      <c r="I524" s="189"/>
      <c r="J524" s="179"/>
      <c r="K524" s="189"/>
      <c r="L524" s="610"/>
    </row>
    <row r="525" spans="2:12" ht="17.25" customHeight="1">
      <c r="B525" s="189"/>
      <c r="G525" s="189"/>
      <c r="H525" s="189"/>
      <c r="I525" s="189"/>
      <c r="J525" s="179"/>
      <c r="K525" s="189"/>
      <c r="L525" s="610"/>
    </row>
    <row r="526" spans="2:12" ht="17.25" customHeight="1">
      <c r="B526" s="189"/>
      <c r="G526" s="189"/>
      <c r="H526" s="189"/>
      <c r="I526" s="189"/>
      <c r="J526" s="179"/>
      <c r="K526" s="189"/>
      <c r="L526" s="610"/>
    </row>
    <row r="527" spans="2:12" ht="17.25" customHeight="1">
      <c r="B527" s="189"/>
      <c r="G527" s="189"/>
      <c r="H527" s="189"/>
      <c r="I527" s="189"/>
      <c r="J527" s="179"/>
      <c r="K527" s="189"/>
      <c r="L527" s="610"/>
    </row>
    <row r="528" spans="2:12" ht="17.25" customHeight="1">
      <c r="B528" s="189"/>
      <c r="G528" s="189"/>
      <c r="H528" s="189"/>
      <c r="I528" s="189"/>
      <c r="J528" s="179"/>
      <c r="K528" s="189"/>
      <c r="L528" s="610"/>
    </row>
    <row r="529" spans="2:12" ht="17.25" customHeight="1">
      <c r="B529" s="189"/>
      <c r="G529" s="189"/>
      <c r="H529" s="189"/>
      <c r="I529" s="189"/>
      <c r="J529" s="179"/>
      <c r="K529" s="189"/>
      <c r="L529" s="610"/>
    </row>
    <row r="530" spans="2:12" ht="17.25" customHeight="1">
      <c r="B530" s="189"/>
      <c r="G530" s="189"/>
      <c r="H530" s="189"/>
      <c r="I530" s="189"/>
      <c r="J530" s="179"/>
      <c r="K530" s="189"/>
      <c r="L530" s="610"/>
    </row>
    <row r="531" spans="2:12" ht="17.25" customHeight="1">
      <c r="B531" s="189"/>
      <c r="G531" s="189"/>
      <c r="H531" s="189"/>
      <c r="I531" s="189"/>
      <c r="J531" s="179"/>
      <c r="K531" s="189"/>
      <c r="L531" s="610"/>
    </row>
    <row r="532" spans="2:12" ht="17.25" customHeight="1">
      <c r="B532" s="189"/>
      <c r="G532" s="189"/>
      <c r="H532" s="189"/>
      <c r="I532" s="189"/>
      <c r="J532" s="179"/>
      <c r="K532" s="189"/>
      <c r="L532" s="610"/>
    </row>
    <row r="533" spans="2:12" ht="17.25" customHeight="1">
      <c r="B533" s="189"/>
      <c r="G533" s="189"/>
      <c r="H533" s="189"/>
      <c r="I533" s="189"/>
      <c r="J533" s="179"/>
      <c r="K533" s="189"/>
      <c r="L533" s="610"/>
    </row>
    <row r="534" spans="2:12" ht="17.25" customHeight="1">
      <c r="B534" s="189"/>
      <c r="G534" s="189"/>
      <c r="H534" s="189"/>
      <c r="I534" s="189"/>
      <c r="J534" s="179"/>
      <c r="K534" s="189"/>
      <c r="L534" s="610"/>
    </row>
    <row r="535" spans="2:12" ht="17.25" customHeight="1">
      <c r="B535" s="189"/>
      <c r="G535" s="189"/>
      <c r="H535" s="189"/>
      <c r="I535" s="189"/>
      <c r="J535" s="179"/>
      <c r="K535" s="189"/>
      <c r="L535" s="610"/>
    </row>
    <row r="536" spans="2:12" ht="17.25" customHeight="1">
      <c r="B536" s="189"/>
      <c r="G536" s="189"/>
      <c r="H536" s="189"/>
      <c r="I536" s="189"/>
      <c r="J536" s="179"/>
      <c r="K536" s="189"/>
      <c r="L536" s="610"/>
    </row>
    <row r="537" spans="2:12" ht="17.25" customHeight="1">
      <c r="B537" s="189"/>
      <c r="G537" s="189"/>
      <c r="H537" s="189"/>
      <c r="I537" s="189"/>
      <c r="J537" s="179"/>
      <c r="K537" s="189"/>
      <c r="L537" s="610"/>
    </row>
    <row r="538" spans="2:12" ht="17.25" customHeight="1">
      <c r="B538" s="189"/>
      <c r="G538" s="189"/>
      <c r="H538" s="189"/>
      <c r="I538" s="189"/>
      <c r="J538" s="179"/>
      <c r="K538" s="189"/>
      <c r="L538" s="610"/>
    </row>
    <row r="539" spans="2:12" ht="17.25" customHeight="1">
      <c r="B539" s="189"/>
      <c r="G539" s="189"/>
      <c r="H539" s="189"/>
      <c r="I539" s="189"/>
      <c r="J539" s="179"/>
      <c r="K539" s="189"/>
      <c r="L539" s="610"/>
    </row>
    <row r="540" spans="2:12" ht="17.25" customHeight="1">
      <c r="B540" s="189"/>
      <c r="G540" s="189"/>
      <c r="H540" s="189"/>
      <c r="I540" s="189"/>
      <c r="J540" s="179"/>
      <c r="K540" s="189"/>
      <c r="L540" s="610"/>
    </row>
    <row r="541" spans="2:12" ht="17.25" customHeight="1">
      <c r="B541" s="189"/>
      <c r="G541" s="189"/>
      <c r="H541" s="189"/>
      <c r="I541" s="189"/>
      <c r="J541" s="179"/>
      <c r="K541" s="189"/>
      <c r="L541" s="610"/>
    </row>
    <row r="542" spans="2:12" ht="17.25" customHeight="1">
      <c r="B542" s="189"/>
      <c r="G542" s="189"/>
      <c r="H542" s="189"/>
      <c r="I542" s="189"/>
      <c r="J542" s="179"/>
      <c r="K542" s="189"/>
      <c r="L542" s="610"/>
    </row>
    <row r="543" spans="2:12" ht="17.25" customHeight="1">
      <c r="B543" s="189"/>
      <c r="G543" s="189"/>
      <c r="H543" s="189"/>
      <c r="I543" s="189"/>
      <c r="J543" s="179"/>
      <c r="K543" s="189"/>
      <c r="L543" s="610"/>
    </row>
    <row r="544" spans="2:12" ht="17.25" customHeight="1">
      <c r="B544" s="189"/>
      <c r="G544" s="189"/>
      <c r="H544" s="189"/>
      <c r="I544" s="189"/>
      <c r="J544" s="179"/>
      <c r="K544" s="189"/>
      <c r="L544" s="610"/>
    </row>
    <row r="545" spans="2:12" ht="17.25" customHeight="1">
      <c r="B545" s="189"/>
      <c r="G545" s="189"/>
      <c r="H545" s="189"/>
      <c r="I545" s="189"/>
      <c r="J545" s="179"/>
      <c r="K545" s="189"/>
      <c r="L545" s="610"/>
    </row>
    <row r="546" spans="2:12" ht="17.25" customHeight="1">
      <c r="B546" s="189"/>
      <c r="G546" s="189"/>
      <c r="H546" s="189"/>
      <c r="I546" s="189"/>
      <c r="J546" s="179"/>
      <c r="K546" s="189"/>
      <c r="L546" s="610"/>
    </row>
    <row r="547" spans="2:12" ht="17.25" customHeight="1">
      <c r="B547" s="189"/>
      <c r="G547" s="189"/>
      <c r="H547" s="189"/>
      <c r="I547" s="189"/>
      <c r="J547" s="179"/>
      <c r="K547" s="189"/>
      <c r="L547" s="610"/>
    </row>
    <row r="548" spans="2:12" ht="17.25" customHeight="1">
      <c r="B548" s="189"/>
      <c r="G548" s="189"/>
      <c r="H548" s="189"/>
      <c r="I548" s="189"/>
      <c r="J548" s="179"/>
      <c r="K548" s="189"/>
      <c r="L548" s="610"/>
    </row>
    <row r="549" spans="2:12" ht="17.25" customHeight="1">
      <c r="B549" s="189"/>
      <c r="G549" s="189"/>
      <c r="H549" s="189"/>
      <c r="I549" s="189"/>
      <c r="J549" s="179"/>
      <c r="K549" s="189"/>
      <c r="L549" s="610"/>
    </row>
    <row r="550" spans="2:12" ht="17.25" customHeight="1">
      <c r="B550" s="189"/>
      <c r="G550" s="189"/>
      <c r="H550" s="189"/>
      <c r="I550" s="189"/>
      <c r="J550" s="179"/>
      <c r="K550" s="189"/>
      <c r="L550" s="610"/>
    </row>
    <row r="551" spans="2:12" ht="17.25" customHeight="1">
      <c r="B551" s="189"/>
      <c r="G551" s="189"/>
      <c r="H551" s="189"/>
      <c r="I551" s="189"/>
      <c r="J551" s="179"/>
      <c r="K551" s="189"/>
      <c r="L551" s="610"/>
    </row>
    <row r="552" spans="2:12" ht="17.25" customHeight="1">
      <c r="B552" s="189"/>
      <c r="G552" s="189"/>
      <c r="H552" s="189"/>
      <c r="I552" s="189"/>
      <c r="J552" s="179"/>
      <c r="K552" s="189"/>
      <c r="L552" s="610"/>
    </row>
    <row r="553" spans="2:12" ht="17.25" customHeight="1">
      <c r="B553" s="189"/>
      <c r="G553" s="189"/>
      <c r="H553" s="189"/>
      <c r="I553" s="189"/>
      <c r="J553" s="179"/>
      <c r="K553" s="189"/>
      <c r="L553" s="610"/>
    </row>
    <row r="554" spans="2:12" ht="17.25" customHeight="1">
      <c r="B554" s="189"/>
      <c r="G554" s="189"/>
      <c r="H554" s="189"/>
      <c r="I554" s="189"/>
      <c r="J554" s="179"/>
      <c r="K554" s="189"/>
      <c r="L554" s="610"/>
    </row>
    <row r="555" spans="2:12" ht="17.25" customHeight="1">
      <c r="B555" s="189"/>
      <c r="G555" s="189"/>
      <c r="H555" s="189"/>
      <c r="I555" s="189"/>
      <c r="J555" s="179"/>
      <c r="K555" s="189"/>
      <c r="L555" s="610"/>
    </row>
    <row r="556" spans="2:12" ht="17.25" customHeight="1">
      <c r="B556" s="189"/>
      <c r="G556" s="189"/>
      <c r="H556" s="189"/>
      <c r="I556" s="189"/>
      <c r="J556" s="179"/>
      <c r="K556" s="189"/>
      <c r="L556" s="610"/>
    </row>
    <row r="557" spans="2:12" ht="17.25" customHeight="1">
      <c r="B557" s="189"/>
      <c r="G557" s="189"/>
      <c r="H557" s="189"/>
      <c r="I557" s="189"/>
      <c r="J557" s="179"/>
      <c r="K557" s="189"/>
      <c r="L557" s="610"/>
    </row>
    <row r="558" spans="2:12" ht="17.25" customHeight="1">
      <c r="B558" s="189"/>
      <c r="G558" s="189"/>
      <c r="H558" s="189"/>
      <c r="I558" s="189"/>
      <c r="J558" s="179"/>
      <c r="K558" s="189"/>
      <c r="L558" s="610"/>
    </row>
    <row r="559" spans="2:12" ht="17.25" customHeight="1">
      <c r="B559" s="189"/>
      <c r="G559" s="189"/>
      <c r="H559" s="189"/>
      <c r="I559" s="189"/>
      <c r="J559" s="179"/>
      <c r="K559" s="189"/>
      <c r="L559" s="610"/>
    </row>
    <row r="560" spans="2:12" ht="17.25" customHeight="1">
      <c r="B560" s="189"/>
      <c r="G560" s="189"/>
      <c r="H560" s="189"/>
      <c r="I560" s="189"/>
      <c r="J560" s="179"/>
      <c r="K560" s="189"/>
      <c r="L560" s="610"/>
    </row>
    <row r="561" spans="2:12" ht="17.25" customHeight="1">
      <c r="B561" s="189"/>
      <c r="G561" s="189"/>
      <c r="H561" s="189"/>
      <c r="I561" s="189"/>
      <c r="J561" s="179"/>
      <c r="K561" s="189"/>
      <c r="L561" s="610"/>
    </row>
    <row r="562" spans="2:12" ht="17.25" customHeight="1">
      <c r="B562" s="189"/>
      <c r="G562" s="189"/>
      <c r="H562" s="189"/>
      <c r="I562" s="189"/>
      <c r="J562" s="179"/>
      <c r="K562" s="189"/>
      <c r="L562" s="610"/>
    </row>
    <row r="563" spans="2:12" ht="17.25" customHeight="1">
      <c r="B563" s="189"/>
      <c r="G563" s="189"/>
      <c r="H563" s="189"/>
      <c r="I563" s="189"/>
      <c r="J563" s="179"/>
      <c r="K563" s="189"/>
      <c r="L563" s="610"/>
    </row>
    <row r="564" spans="2:12" ht="17.25" customHeight="1">
      <c r="B564" s="189"/>
      <c r="G564" s="189"/>
      <c r="H564" s="189"/>
      <c r="I564" s="189"/>
      <c r="J564" s="179"/>
      <c r="K564" s="189"/>
      <c r="L564" s="610"/>
    </row>
    <row r="565" spans="2:12" ht="17.25" customHeight="1">
      <c r="B565" s="189"/>
      <c r="G565" s="189"/>
      <c r="H565" s="189"/>
      <c r="I565" s="189"/>
      <c r="J565" s="179"/>
      <c r="K565" s="189"/>
      <c r="L565" s="610"/>
    </row>
    <row r="566" spans="2:12" ht="17.25" customHeight="1">
      <c r="B566" s="189"/>
      <c r="G566" s="189"/>
      <c r="H566" s="189"/>
      <c r="I566" s="189"/>
      <c r="J566" s="179"/>
      <c r="K566" s="189"/>
      <c r="L566" s="610"/>
    </row>
    <row r="567" spans="2:12" ht="17.25" customHeight="1">
      <c r="B567" s="189"/>
      <c r="G567" s="189"/>
      <c r="H567" s="189"/>
      <c r="I567" s="189"/>
      <c r="J567" s="179"/>
      <c r="K567" s="189"/>
      <c r="L567" s="610"/>
    </row>
    <row r="568" spans="2:12" ht="17.25" customHeight="1">
      <c r="B568" s="189"/>
      <c r="G568" s="189"/>
      <c r="H568" s="189"/>
      <c r="I568" s="189"/>
      <c r="J568" s="179"/>
      <c r="K568" s="189"/>
      <c r="L568" s="610"/>
    </row>
    <row r="569" spans="2:12" ht="17.25" customHeight="1">
      <c r="B569" s="189"/>
      <c r="G569" s="189"/>
      <c r="H569" s="189"/>
      <c r="I569" s="189"/>
      <c r="J569" s="179"/>
      <c r="K569" s="189"/>
      <c r="L569" s="610"/>
    </row>
    <row r="570" spans="2:12" ht="17.25" customHeight="1">
      <c r="B570" s="189"/>
      <c r="G570" s="189"/>
      <c r="H570" s="189"/>
      <c r="I570" s="189"/>
      <c r="J570" s="179"/>
      <c r="K570" s="189"/>
      <c r="L570" s="610"/>
    </row>
    <row r="571" spans="2:12" ht="17.25" customHeight="1">
      <c r="B571" s="189"/>
      <c r="G571" s="189"/>
      <c r="H571" s="189"/>
      <c r="I571" s="189"/>
      <c r="J571" s="179"/>
      <c r="K571" s="189"/>
      <c r="L571" s="610"/>
    </row>
    <row r="572" spans="2:12" ht="17.25" customHeight="1">
      <c r="B572" s="189"/>
      <c r="G572" s="189"/>
      <c r="H572" s="189"/>
      <c r="I572" s="189"/>
      <c r="J572" s="179"/>
      <c r="K572" s="189"/>
      <c r="L572" s="610"/>
    </row>
    <row r="573" spans="2:12" ht="17.25" customHeight="1">
      <c r="B573" s="189"/>
      <c r="G573" s="189"/>
      <c r="H573" s="189"/>
      <c r="I573" s="189"/>
      <c r="J573" s="179"/>
      <c r="K573" s="189"/>
      <c r="L573" s="610"/>
    </row>
    <row r="574" spans="2:12" ht="17.25" customHeight="1">
      <c r="B574" s="189"/>
      <c r="G574" s="189"/>
      <c r="H574" s="189"/>
      <c r="I574" s="189"/>
      <c r="J574" s="179"/>
      <c r="K574" s="189"/>
      <c r="L574" s="610"/>
    </row>
    <row r="575" spans="2:12" ht="17.25" customHeight="1">
      <c r="B575" s="189"/>
      <c r="G575" s="189"/>
      <c r="H575" s="189"/>
      <c r="I575" s="189"/>
      <c r="J575" s="179"/>
      <c r="K575" s="189"/>
      <c r="L575" s="610"/>
    </row>
    <row r="576" spans="2:12" ht="17.25" customHeight="1">
      <c r="B576" s="189"/>
      <c r="G576" s="189"/>
      <c r="H576" s="189"/>
      <c r="I576" s="189"/>
      <c r="J576" s="179"/>
      <c r="K576" s="189"/>
      <c r="L576" s="610"/>
    </row>
    <row r="577" spans="2:12" ht="17.25" customHeight="1">
      <c r="B577" s="189"/>
      <c r="G577" s="189"/>
      <c r="H577" s="189"/>
      <c r="I577" s="189"/>
      <c r="J577" s="179"/>
      <c r="K577" s="189"/>
      <c r="L577" s="610"/>
    </row>
    <row r="578" spans="2:12" ht="17.25" customHeight="1">
      <c r="B578" s="189"/>
      <c r="G578" s="189"/>
      <c r="H578" s="189"/>
      <c r="I578" s="189"/>
      <c r="J578" s="179"/>
      <c r="K578" s="189"/>
      <c r="L578" s="610"/>
    </row>
    <row r="579" spans="2:12" ht="17.25" customHeight="1">
      <c r="B579" s="189"/>
      <c r="G579" s="189"/>
      <c r="H579" s="189"/>
      <c r="I579" s="189"/>
      <c r="J579" s="179"/>
      <c r="K579" s="189"/>
      <c r="L579" s="610"/>
    </row>
    <row r="580" spans="2:12" ht="17.25" customHeight="1">
      <c r="B580" s="189"/>
      <c r="G580" s="189"/>
      <c r="H580" s="189"/>
      <c r="I580" s="189"/>
      <c r="J580" s="179"/>
      <c r="K580" s="189"/>
      <c r="L580" s="610"/>
    </row>
    <row r="581" spans="2:12" ht="17.25" customHeight="1">
      <c r="B581" s="189"/>
      <c r="G581" s="189"/>
      <c r="H581" s="189"/>
      <c r="I581" s="189"/>
      <c r="J581" s="179"/>
      <c r="K581" s="189"/>
      <c r="L581" s="610"/>
    </row>
    <row r="582" spans="2:12" ht="17.25" customHeight="1">
      <c r="B582" s="189"/>
      <c r="G582" s="189"/>
      <c r="H582" s="189"/>
      <c r="I582" s="189"/>
      <c r="J582" s="179"/>
      <c r="K582" s="189"/>
      <c r="L582" s="610"/>
    </row>
    <row r="583" spans="2:12" ht="17.25" customHeight="1">
      <c r="B583" s="189"/>
      <c r="G583" s="189"/>
      <c r="H583" s="189"/>
      <c r="I583" s="189"/>
      <c r="J583" s="179"/>
      <c r="K583" s="189"/>
      <c r="L583" s="610"/>
    </row>
    <row r="584" spans="2:12" ht="17.25" customHeight="1">
      <c r="B584" s="189"/>
      <c r="G584" s="189"/>
      <c r="H584" s="189"/>
      <c r="I584" s="189"/>
      <c r="J584" s="179"/>
      <c r="K584" s="189"/>
      <c r="L584" s="610"/>
    </row>
    <row r="585" spans="2:12" ht="17.25" customHeight="1">
      <c r="B585" s="189"/>
      <c r="G585" s="189"/>
      <c r="H585" s="189"/>
      <c r="I585" s="189"/>
      <c r="J585" s="179"/>
      <c r="K585" s="189"/>
      <c r="L585" s="610"/>
    </row>
    <row r="586" spans="2:12" ht="17.25" customHeight="1">
      <c r="B586" s="189"/>
      <c r="G586" s="189"/>
      <c r="H586" s="189"/>
      <c r="I586" s="189"/>
      <c r="J586" s="179"/>
      <c r="K586" s="189"/>
      <c r="L586" s="610"/>
    </row>
    <row r="587" spans="2:12" ht="17.25" customHeight="1">
      <c r="B587" s="189"/>
      <c r="G587" s="189"/>
      <c r="H587" s="189"/>
      <c r="I587" s="189"/>
      <c r="J587" s="179"/>
      <c r="K587" s="189"/>
      <c r="L587" s="610"/>
    </row>
    <row r="588" spans="2:12" ht="17.25" customHeight="1">
      <c r="B588" s="189"/>
      <c r="G588" s="189"/>
      <c r="H588" s="189"/>
      <c r="I588" s="189"/>
      <c r="J588" s="179"/>
      <c r="K588" s="189"/>
      <c r="L588" s="610"/>
    </row>
    <row r="589" spans="2:12" ht="17.25" customHeight="1">
      <c r="B589" s="189"/>
      <c r="G589" s="189"/>
      <c r="H589" s="189"/>
      <c r="I589" s="189"/>
      <c r="J589" s="179"/>
      <c r="K589" s="189"/>
      <c r="L589" s="610"/>
    </row>
    <row r="590" spans="2:12" ht="17.25" customHeight="1">
      <c r="B590" s="189"/>
      <c r="G590" s="189"/>
      <c r="H590" s="189"/>
      <c r="I590" s="189"/>
      <c r="J590" s="179"/>
      <c r="K590" s="189"/>
      <c r="L590" s="610"/>
    </row>
    <row r="591" spans="2:12" ht="17.25" customHeight="1">
      <c r="B591" s="189"/>
      <c r="G591" s="189"/>
      <c r="H591" s="189"/>
      <c r="I591" s="189"/>
      <c r="J591" s="179"/>
      <c r="K591" s="189"/>
      <c r="L591" s="610"/>
    </row>
    <row r="592" spans="2:12" ht="16">
      <c r="B592" s="189"/>
      <c r="G592" s="189"/>
      <c r="H592" s="189"/>
      <c r="I592" s="189"/>
      <c r="J592" s="179"/>
      <c r="K592" s="189"/>
      <c r="L592" s="610"/>
    </row>
    <row r="593" spans="2:12" ht="16">
      <c r="B593" s="189"/>
      <c r="G593" s="189"/>
      <c r="H593" s="189"/>
      <c r="I593" s="189"/>
      <c r="J593" s="179"/>
      <c r="K593" s="189"/>
      <c r="L593" s="610"/>
    </row>
    <row r="594" spans="2:12" ht="16">
      <c r="B594" s="189"/>
      <c r="G594" s="189"/>
      <c r="H594" s="189"/>
      <c r="I594" s="189"/>
      <c r="J594" s="179"/>
      <c r="K594" s="189"/>
      <c r="L594" s="610"/>
    </row>
    <row r="595" spans="2:12" ht="16">
      <c r="B595" s="189"/>
      <c r="G595" s="189"/>
      <c r="H595" s="189"/>
      <c r="I595" s="189"/>
      <c r="J595" s="179"/>
      <c r="K595" s="189"/>
      <c r="L595" s="610"/>
    </row>
    <row r="596" spans="2:12" ht="16">
      <c r="B596" s="189"/>
      <c r="G596" s="189"/>
      <c r="H596" s="189"/>
      <c r="I596" s="189"/>
      <c r="J596" s="179"/>
      <c r="K596" s="189"/>
      <c r="L596" s="610"/>
    </row>
    <row r="597" spans="2:12" ht="16">
      <c r="B597" s="189"/>
      <c r="G597" s="189"/>
      <c r="H597" s="189"/>
      <c r="I597" s="189"/>
      <c r="J597" s="179"/>
      <c r="K597" s="189"/>
      <c r="L597" s="610"/>
    </row>
    <row r="598" spans="2:12" ht="16">
      <c r="B598" s="189"/>
      <c r="G598" s="189"/>
      <c r="H598" s="189"/>
      <c r="I598" s="189"/>
      <c r="J598" s="179"/>
      <c r="K598" s="189"/>
      <c r="L598" s="610"/>
    </row>
    <row r="599" spans="2:12" ht="16">
      <c r="B599" s="189"/>
      <c r="G599" s="189"/>
      <c r="H599" s="189"/>
      <c r="I599" s="189"/>
      <c r="J599" s="179"/>
      <c r="K599" s="189"/>
      <c r="L599" s="610"/>
    </row>
    <row r="600" spans="2:12" ht="16">
      <c r="B600" s="189"/>
      <c r="G600" s="189"/>
      <c r="H600" s="189"/>
      <c r="I600" s="189"/>
      <c r="J600" s="179"/>
      <c r="K600" s="189"/>
      <c r="L600" s="610"/>
    </row>
    <row r="601" spans="2:12" ht="16">
      <c r="B601" s="189"/>
      <c r="G601" s="189"/>
      <c r="H601" s="189"/>
      <c r="I601" s="189"/>
      <c r="J601" s="179"/>
      <c r="K601" s="189"/>
      <c r="L601" s="610"/>
    </row>
    <row r="602" spans="2:12" ht="16">
      <c r="B602" s="189"/>
      <c r="G602" s="189"/>
      <c r="H602" s="189"/>
      <c r="I602" s="189"/>
      <c r="J602" s="179"/>
      <c r="K602" s="189"/>
      <c r="L602" s="610"/>
    </row>
    <row r="603" spans="2:12" ht="16">
      <c r="B603" s="189"/>
      <c r="G603" s="189"/>
      <c r="H603" s="189"/>
      <c r="I603" s="189"/>
      <c r="J603" s="179"/>
      <c r="K603" s="189"/>
      <c r="L603" s="610"/>
    </row>
    <row r="604" spans="2:12" ht="16">
      <c r="B604" s="189"/>
      <c r="G604" s="189"/>
      <c r="H604" s="189"/>
      <c r="I604" s="189"/>
      <c r="J604" s="179"/>
      <c r="K604" s="189"/>
      <c r="L604" s="610"/>
    </row>
    <row r="605" spans="2:12" ht="16">
      <c r="B605" s="189"/>
      <c r="G605" s="189"/>
      <c r="H605" s="189"/>
      <c r="I605" s="189"/>
      <c r="J605" s="179"/>
      <c r="K605" s="189"/>
      <c r="L605" s="610"/>
    </row>
    <row r="606" spans="2:12" ht="16">
      <c r="B606" s="189"/>
      <c r="G606" s="189"/>
      <c r="H606" s="189"/>
      <c r="I606" s="189"/>
      <c r="J606" s="179"/>
      <c r="K606" s="189"/>
      <c r="L606" s="610"/>
    </row>
    <row r="607" spans="2:12" ht="16">
      <c r="B607" s="189"/>
      <c r="G607" s="189"/>
      <c r="H607" s="189"/>
      <c r="I607" s="189"/>
      <c r="J607" s="179"/>
      <c r="K607" s="189"/>
      <c r="L607" s="610"/>
    </row>
    <row r="608" spans="2:12" ht="16">
      <c r="B608" s="189"/>
      <c r="G608" s="189"/>
      <c r="H608" s="189"/>
      <c r="I608" s="189"/>
      <c r="J608" s="179"/>
      <c r="K608" s="189"/>
      <c r="L608" s="610"/>
    </row>
    <row r="609" spans="2:12" ht="16">
      <c r="B609" s="189"/>
      <c r="G609" s="189"/>
      <c r="H609" s="189"/>
      <c r="I609" s="189"/>
      <c r="J609" s="179"/>
      <c r="K609" s="189"/>
      <c r="L609" s="610"/>
    </row>
    <row r="610" spans="2:12" ht="16">
      <c r="B610" s="189"/>
      <c r="G610" s="189"/>
      <c r="H610" s="189"/>
      <c r="I610" s="189"/>
      <c r="J610" s="179"/>
      <c r="K610" s="189"/>
      <c r="L610" s="610"/>
    </row>
    <row r="611" spans="2:12" ht="16">
      <c r="B611" s="189"/>
      <c r="G611" s="189"/>
      <c r="H611" s="189"/>
      <c r="I611" s="189"/>
      <c r="J611" s="179"/>
      <c r="K611" s="189"/>
      <c r="L611" s="610"/>
    </row>
    <row r="612" spans="2:12" ht="16">
      <c r="B612" s="189"/>
      <c r="G612" s="189"/>
      <c r="H612" s="189"/>
      <c r="I612" s="189"/>
      <c r="J612" s="179"/>
      <c r="K612" s="189"/>
      <c r="L612" s="610"/>
    </row>
    <row r="613" spans="2:12" ht="16">
      <c r="B613" s="189"/>
      <c r="G613" s="189"/>
      <c r="H613" s="189"/>
      <c r="I613" s="189"/>
      <c r="J613" s="179"/>
      <c r="K613" s="189"/>
      <c r="L613" s="610"/>
    </row>
    <row r="614" spans="2:12" ht="16">
      <c r="B614" s="189"/>
      <c r="G614" s="189"/>
      <c r="H614" s="189"/>
      <c r="I614" s="189"/>
      <c r="J614" s="179"/>
      <c r="K614" s="189"/>
      <c r="L614" s="610"/>
    </row>
    <row r="615" spans="2:12" ht="16">
      <c r="B615" s="189"/>
      <c r="G615" s="189"/>
      <c r="H615" s="189"/>
      <c r="I615" s="189"/>
      <c r="J615" s="179"/>
      <c r="K615" s="189"/>
      <c r="L615" s="610"/>
    </row>
    <row r="616" spans="2:12" ht="16">
      <c r="B616" s="189"/>
      <c r="G616" s="189"/>
      <c r="H616" s="189"/>
      <c r="I616" s="189"/>
      <c r="J616" s="179"/>
      <c r="K616" s="189"/>
      <c r="L616" s="610"/>
    </row>
    <row r="617" spans="2:12" ht="16">
      <c r="B617" s="189"/>
      <c r="G617" s="189"/>
      <c r="H617" s="189"/>
      <c r="I617" s="189"/>
      <c r="J617" s="179"/>
      <c r="K617" s="189"/>
      <c r="L617" s="610"/>
    </row>
    <row r="618" spans="2:12" ht="16">
      <c r="B618" s="189"/>
      <c r="G618" s="189"/>
      <c r="H618" s="189"/>
      <c r="I618" s="189"/>
      <c r="J618" s="179"/>
      <c r="K618" s="189"/>
      <c r="L618" s="610"/>
    </row>
    <row r="619" spans="2:12" ht="16">
      <c r="B619" s="189"/>
      <c r="G619" s="189"/>
      <c r="H619" s="189"/>
      <c r="I619" s="189"/>
      <c r="J619" s="179"/>
      <c r="K619" s="189"/>
      <c r="L619" s="610"/>
    </row>
    <row r="620" spans="2:12" ht="16">
      <c r="B620" s="189"/>
      <c r="G620" s="189"/>
      <c r="H620" s="189"/>
      <c r="I620" s="189"/>
      <c r="J620" s="179"/>
      <c r="K620" s="189"/>
      <c r="L620" s="610"/>
    </row>
    <row r="621" spans="2:12" ht="16">
      <c r="B621" s="189"/>
      <c r="G621" s="189"/>
      <c r="H621" s="189"/>
      <c r="I621" s="189"/>
      <c r="J621" s="179"/>
      <c r="K621" s="189"/>
      <c r="L621" s="610"/>
    </row>
    <row r="622" spans="2:12" ht="16">
      <c r="B622" s="189"/>
      <c r="G622" s="189"/>
      <c r="H622" s="189"/>
      <c r="I622" s="189"/>
      <c r="J622" s="179"/>
      <c r="K622" s="189"/>
      <c r="L622" s="610"/>
    </row>
    <row r="623" spans="2:12" ht="16">
      <c r="B623" s="189"/>
      <c r="G623" s="189"/>
      <c r="H623" s="189"/>
      <c r="I623" s="189"/>
      <c r="J623" s="179"/>
      <c r="K623" s="189"/>
      <c r="L623" s="610"/>
    </row>
    <row r="624" spans="2:12" ht="16">
      <c r="B624" s="189"/>
      <c r="G624" s="189"/>
      <c r="H624" s="189"/>
      <c r="I624" s="189"/>
      <c r="J624" s="179"/>
      <c r="K624" s="189"/>
      <c r="L624" s="610"/>
    </row>
    <row r="625" spans="2:12" ht="16">
      <c r="B625" s="189"/>
      <c r="G625" s="189"/>
      <c r="H625" s="189"/>
      <c r="I625" s="189"/>
      <c r="J625" s="179"/>
      <c r="K625" s="189"/>
      <c r="L625" s="610"/>
    </row>
    <row r="626" spans="2:12" ht="16">
      <c r="B626" s="189"/>
      <c r="G626" s="189"/>
      <c r="H626" s="189"/>
      <c r="I626" s="189"/>
      <c r="J626" s="179"/>
      <c r="K626" s="189"/>
      <c r="L626" s="610"/>
    </row>
    <row r="627" spans="2:12" ht="16">
      <c r="B627" s="189"/>
      <c r="G627" s="189"/>
      <c r="H627" s="189"/>
      <c r="I627" s="189"/>
      <c r="J627" s="179"/>
      <c r="K627" s="189"/>
      <c r="L627" s="610"/>
    </row>
    <row r="628" spans="2:12" ht="16">
      <c r="B628" s="189"/>
      <c r="G628" s="189"/>
      <c r="H628" s="189"/>
      <c r="I628" s="189"/>
      <c r="J628" s="179"/>
      <c r="K628" s="189"/>
      <c r="L628" s="610"/>
    </row>
    <row r="629" spans="2:12" ht="16">
      <c r="B629" s="189"/>
      <c r="G629" s="189"/>
      <c r="H629" s="189"/>
      <c r="I629" s="189"/>
      <c r="J629" s="179"/>
      <c r="K629" s="189"/>
      <c r="L629" s="610"/>
    </row>
    <row r="630" spans="2:12" ht="16">
      <c r="B630" s="189"/>
      <c r="G630" s="189"/>
      <c r="H630" s="189"/>
      <c r="I630" s="189"/>
      <c r="J630" s="179"/>
      <c r="K630" s="189"/>
      <c r="L630" s="610"/>
    </row>
    <row r="631" spans="2:12" ht="16">
      <c r="B631" s="189"/>
      <c r="G631" s="189"/>
      <c r="H631" s="189"/>
      <c r="I631" s="189"/>
      <c r="J631" s="179"/>
      <c r="K631" s="189"/>
      <c r="L631" s="610"/>
    </row>
    <row r="632" spans="2:12" ht="16">
      <c r="B632" s="189"/>
      <c r="G632" s="189"/>
      <c r="H632" s="189"/>
      <c r="I632" s="189"/>
      <c r="J632" s="179"/>
      <c r="K632" s="189"/>
      <c r="L632" s="610"/>
    </row>
    <row r="633" spans="2:12" ht="16">
      <c r="B633" s="189"/>
      <c r="G633" s="189"/>
      <c r="H633" s="189"/>
      <c r="I633" s="189"/>
      <c r="J633" s="179"/>
      <c r="K633" s="189"/>
      <c r="L633" s="610"/>
    </row>
    <row r="634" spans="2:12" ht="16">
      <c r="B634" s="189"/>
      <c r="G634" s="189"/>
      <c r="H634" s="189"/>
      <c r="I634" s="189"/>
      <c r="J634" s="179"/>
      <c r="K634" s="189"/>
      <c r="L634" s="610"/>
    </row>
    <row r="635" spans="2:12" ht="16">
      <c r="B635" s="189"/>
      <c r="G635" s="189"/>
      <c r="H635" s="189"/>
      <c r="I635" s="189"/>
      <c r="J635" s="179"/>
      <c r="K635" s="189"/>
      <c r="L635" s="610"/>
    </row>
    <row r="636" spans="2:12" ht="16">
      <c r="B636" s="189"/>
      <c r="G636" s="189"/>
      <c r="H636" s="189"/>
      <c r="I636" s="189"/>
      <c r="J636" s="179"/>
      <c r="K636" s="189"/>
      <c r="L636" s="610"/>
    </row>
    <row r="637" spans="2:12" ht="16">
      <c r="B637" s="189"/>
      <c r="G637" s="189"/>
      <c r="H637" s="189"/>
      <c r="I637" s="189"/>
      <c r="J637" s="179"/>
      <c r="K637" s="189"/>
      <c r="L637" s="610"/>
    </row>
    <row r="638" spans="2:12" ht="16">
      <c r="B638" s="189"/>
      <c r="G638" s="189"/>
      <c r="H638" s="189"/>
      <c r="I638" s="189"/>
      <c r="J638" s="179"/>
      <c r="K638" s="189"/>
      <c r="L638" s="610"/>
    </row>
    <row r="639" spans="2:12" ht="16">
      <c r="B639" s="189"/>
      <c r="G639" s="189"/>
      <c r="H639" s="189"/>
      <c r="I639" s="189"/>
      <c r="J639" s="179"/>
      <c r="K639" s="189"/>
      <c r="L639" s="610"/>
    </row>
    <row r="640" spans="2:12" ht="16">
      <c r="B640" s="189"/>
      <c r="G640" s="189"/>
      <c r="H640" s="189"/>
      <c r="I640" s="189"/>
      <c r="J640" s="179"/>
      <c r="K640" s="189"/>
      <c r="L640" s="610"/>
    </row>
    <row r="641" spans="2:12" ht="16">
      <c r="B641" s="189"/>
      <c r="G641" s="189"/>
      <c r="H641" s="189"/>
      <c r="I641" s="189"/>
      <c r="J641" s="179"/>
      <c r="K641" s="189"/>
      <c r="L641" s="610"/>
    </row>
    <row r="642" spans="2:12" ht="16">
      <c r="B642" s="189"/>
      <c r="G642" s="189"/>
      <c r="H642" s="189"/>
      <c r="I642" s="189"/>
      <c r="J642" s="179"/>
      <c r="K642" s="189"/>
      <c r="L642" s="610"/>
    </row>
    <row r="643" spans="2:12" ht="16">
      <c r="B643" s="189"/>
      <c r="G643" s="189"/>
      <c r="H643" s="189"/>
      <c r="I643" s="189"/>
      <c r="J643" s="179"/>
      <c r="K643" s="189"/>
      <c r="L643" s="610"/>
    </row>
    <row r="644" spans="2:12" ht="16">
      <c r="B644" s="189"/>
      <c r="G644" s="189"/>
      <c r="H644" s="189"/>
      <c r="I644" s="189"/>
      <c r="J644" s="179"/>
      <c r="K644" s="189"/>
      <c r="L644" s="610"/>
    </row>
    <row r="645" spans="2:12" ht="16">
      <c r="B645" s="189"/>
      <c r="G645" s="189"/>
      <c r="H645" s="189"/>
      <c r="I645" s="189"/>
      <c r="J645" s="179"/>
      <c r="K645" s="189"/>
      <c r="L645" s="610"/>
    </row>
    <row r="646" spans="2:12" ht="16">
      <c r="B646" s="189"/>
      <c r="G646" s="189"/>
      <c r="H646" s="189"/>
      <c r="I646" s="189"/>
      <c r="J646" s="179"/>
      <c r="K646" s="189"/>
      <c r="L646" s="610"/>
    </row>
    <row r="647" spans="2:12" ht="16">
      <c r="B647" s="189"/>
      <c r="G647" s="189"/>
      <c r="H647" s="189"/>
      <c r="I647" s="189"/>
      <c r="J647" s="179"/>
      <c r="K647" s="189"/>
      <c r="L647" s="610"/>
    </row>
    <row r="648" spans="2:12" ht="16">
      <c r="B648" s="189"/>
      <c r="G648" s="189"/>
      <c r="H648" s="189"/>
      <c r="I648" s="189"/>
      <c r="J648" s="179"/>
      <c r="K648" s="189"/>
      <c r="L648" s="610"/>
    </row>
    <row r="649" spans="2:12" ht="16">
      <c r="B649" s="189"/>
      <c r="G649" s="189"/>
      <c r="H649" s="189"/>
      <c r="I649" s="189"/>
      <c r="J649" s="179"/>
      <c r="K649" s="189"/>
      <c r="L649" s="610"/>
    </row>
    <row r="650" spans="2:12" ht="16">
      <c r="B650" s="189"/>
      <c r="G650" s="189"/>
      <c r="H650" s="189"/>
      <c r="I650" s="189"/>
      <c r="J650" s="179"/>
      <c r="K650" s="189"/>
      <c r="L650" s="610"/>
    </row>
    <row r="651" spans="2:12" ht="16">
      <c r="B651" s="189"/>
      <c r="G651" s="189"/>
      <c r="H651" s="189"/>
      <c r="I651" s="189"/>
      <c r="J651" s="179"/>
      <c r="K651" s="189"/>
      <c r="L651" s="610"/>
    </row>
    <row r="652" spans="2:12" ht="16">
      <c r="B652" s="189"/>
      <c r="G652" s="189"/>
      <c r="H652" s="189"/>
      <c r="I652" s="189"/>
      <c r="J652" s="179"/>
      <c r="K652" s="189"/>
      <c r="L652" s="610"/>
    </row>
    <row r="653" spans="2:12" ht="16">
      <c r="B653" s="189"/>
      <c r="G653" s="189"/>
      <c r="H653" s="189"/>
      <c r="I653" s="189"/>
      <c r="J653" s="179"/>
      <c r="K653" s="189"/>
      <c r="L653" s="610"/>
    </row>
    <row r="654" spans="2:12" ht="16">
      <c r="B654" s="189"/>
      <c r="G654" s="189"/>
      <c r="H654" s="189"/>
      <c r="I654" s="189"/>
      <c r="J654" s="179"/>
      <c r="K654" s="189"/>
      <c r="L654" s="610"/>
    </row>
    <row r="655" spans="2:12" ht="16">
      <c r="B655" s="189"/>
      <c r="G655" s="189"/>
      <c r="H655" s="189"/>
      <c r="I655" s="189"/>
      <c r="J655" s="179"/>
      <c r="K655" s="189"/>
      <c r="L655" s="610"/>
    </row>
    <row r="656" spans="2:12" ht="16">
      <c r="B656" s="189"/>
      <c r="G656" s="189"/>
      <c r="H656" s="189"/>
      <c r="I656" s="189"/>
      <c r="J656" s="179"/>
      <c r="K656" s="189"/>
      <c r="L656" s="610"/>
    </row>
    <row r="657" spans="2:12" ht="16">
      <c r="B657" s="189"/>
      <c r="G657" s="189"/>
      <c r="H657" s="189"/>
      <c r="I657" s="189"/>
      <c r="J657" s="179"/>
      <c r="K657" s="189"/>
      <c r="L657" s="610"/>
    </row>
    <row r="658" spans="2:12" ht="16">
      <c r="B658" s="189"/>
      <c r="G658" s="189"/>
      <c r="H658" s="189"/>
      <c r="I658" s="189"/>
      <c r="J658" s="179"/>
      <c r="K658" s="189"/>
      <c r="L658" s="610"/>
    </row>
    <row r="659" spans="2:12" ht="16">
      <c r="B659" s="189"/>
      <c r="G659" s="189"/>
      <c r="H659" s="189"/>
      <c r="I659" s="189"/>
      <c r="J659" s="179"/>
      <c r="K659" s="189"/>
      <c r="L659" s="610"/>
    </row>
    <row r="660" spans="2:12" ht="16">
      <c r="B660" s="189"/>
      <c r="G660" s="189"/>
      <c r="H660" s="189"/>
      <c r="I660" s="189"/>
      <c r="J660" s="179"/>
      <c r="K660" s="189"/>
      <c r="L660" s="610"/>
    </row>
    <row r="661" spans="2:12" ht="16">
      <c r="B661" s="189"/>
      <c r="G661" s="189"/>
      <c r="H661" s="189"/>
      <c r="I661" s="189"/>
      <c r="J661" s="179"/>
      <c r="K661" s="189"/>
      <c r="L661" s="610"/>
    </row>
    <row r="662" spans="2:12" ht="16">
      <c r="B662" s="189"/>
      <c r="G662" s="189"/>
      <c r="H662" s="189"/>
      <c r="I662" s="189"/>
      <c r="J662" s="179"/>
      <c r="K662" s="189"/>
      <c r="L662" s="610"/>
    </row>
    <row r="663" spans="2:12" ht="16">
      <c r="B663" s="189"/>
      <c r="G663" s="189"/>
      <c r="H663" s="189"/>
      <c r="I663" s="189"/>
      <c r="J663" s="179"/>
      <c r="K663" s="189"/>
      <c r="L663" s="610"/>
    </row>
    <row r="664" spans="2:12" ht="16">
      <c r="B664" s="189"/>
      <c r="G664" s="189"/>
      <c r="H664" s="189"/>
      <c r="I664" s="189"/>
      <c r="J664" s="179"/>
      <c r="K664" s="189"/>
      <c r="L664" s="610"/>
    </row>
    <row r="665" spans="2:12" ht="16">
      <c r="B665" s="189"/>
      <c r="G665" s="189"/>
      <c r="H665" s="189"/>
      <c r="I665" s="189"/>
      <c r="J665" s="179"/>
      <c r="K665" s="189"/>
      <c r="L665" s="610"/>
    </row>
    <row r="666" spans="2:12" ht="16">
      <c r="B666" s="189"/>
      <c r="G666" s="189"/>
      <c r="H666" s="189"/>
      <c r="I666" s="189"/>
      <c r="J666" s="179"/>
      <c r="K666" s="189"/>
      <c r="L666" s="610"/>
    </row>
    <row r="667" spans="2:12" ht="16">
      <c r="B667" s="189"/>
      <c r="G667" s="189"/>
      <c r="H667" s="189"/>
      <c r="I667" s="189"/>
      <c r="J667" s="179"/>
      <c r="K667" s="189"/>
      <c r="L667" s="610"/>
    </row>
    <row r="668" spans="2:12" ht="16">
      <c r="B668" s="189"/>
      <c r="G668" s="189"/>
      <c r="H668" s="189"/>
      <c r="I668" s="189"/>
      <c r="J668" s="179"/>
      <c r="K668" s="189"/>
      <c r="L668" s="610"/>
    </row>
    <row r="669" spans="2:12" ht="16">
      <c r="B669" s="189"/>
      <c r="G669" s="189"/>
      <c r="H669" s="189"/>
      <c r="I669" s="189"/>
      <c r="J669" s="179"/>
      <c r="K669" s="189"/>
      <c r="L669" s="610"/>
    </row>
    <row r="670" spans="2:12" ht="16">
      <c r="B670" s="189"/>
      <c r="G670" s="189"/>
      <c r="H670" s="189"/>
      <c r="I670" s="189"/>
      <c r="J670" s="179"/>
      <c r="K670" s="189"/>
      <c r="L670" s="610"/>
    </row>
    <row r="671" spans="2:12" ht="16">
      <c r="B671" s="189"/>
      <c r="G671" s="189"/>
      <c r="H671" s="189"/>
      <c r="I671" s="189"/>
      <c r="J671" s="179"/>
      <c r="K671" s="189"/>
      <c r="L671" s="610"/>
    </row>
    <row r="672" spans="2:12" ht="16">
      <c r="B672" s="189"/>
      <c r="G672" s="189"/>
      <c r="H672" s="189"/>
      <c r="I672" s="189"/>
      <c r="J672" s="179"/>
      <c r="K672" s="189"/>
      <c r="L672" s="610"/>
    </row>
    <row r="673" spans="2:12" ht="16">
      <c r="B673" s="189"/>
      <c r="G673" s="189"/>
      <c r="H673" s="189"/>
      <c r="I673" s="189"/>
      <c r="J673" s="179"/>
      <c r="K673" s="189"/>
      <c r="L673" s="610"/>
    </row>
    <row r="674" spans="2:12" ht="16">
      <c r="B674" s="189"/>
      <c r="G674" s="189"/>
      <c r="H674" s="189"/>
      <c r="I674" s="189"/>
      <c r="J674" s="179"/>
      <c r="K674" s="189"/>
      <c r="L674" s="610"/>
    </row>
    <row r="675" spans="2:12" ht="16">
      <c r="B675" s="189"/>
      <c r="G675" s="189"/>
      <c r="H675" s="189"/>
      <c r="I675" s="189"/>
      <c r="J675" s="179"/>
      <c r="K675" s="189"/>
      <c r="L675" s="610"/>
    </row>
    <row r="676" spans="2:12" ht="16">
      <c r="B676" s="189"/>
      <c r="G676" s="189"/>
      <c r="H676" s="189"/>
      <c r="I676" s="189"/>
      <c r="J676" s="179"/>
      <c r="K676" s="189"/>
      <c r="L676" s="610"/>
    </row>
    <row r="677" spans="2:12" ht="16">
      <c r="B677" s="189"/>
      <c r="G677" s="189"/>
      <c r="H677" s="189"/>
      <c r="I677" s="189"/>
      <c r="J677" s="179"/>
      <c r="K677" s="189"/>
      <c r="L677" s="610"/>
    </row>
    <row r="678" spans="2:12" ht="16">
      <c r="B678" s="189"/>
      <c r="G678" s="189"/>
      <c r="H678" s="189"/>
      <c r="I678" s="189"/>
      <c r="J678" s="179"/>
      <c r="K678" s="189"/>
      <c r="L678" s="610"/>
    </row>
    <row r="679" spans="2:12" ht="16">
      <c r="B679" s="189"/>
      <c r="G679" s="189"/>
      <c r="H679" s="189"/>
      <c r="I679" s="189"/>
      <c r="J679" s="179"/>
      <c r="K679" s="189"/>
      <c r="L679" s="610"/>
    </row>
    <row r="680" spans="2:12" ht="16">
      <c r="B680" s="189"/>
      <c r="G680" s="189"/>
      <c r="H680" s="189"/>
      <c r="I680" s="189"/>
      <c r="J680" s="179"/>
      <c r="K680" s="189"/>
      <c r="L680" s="610"/>
    </row>
    <row r="681" spans="2:12" ht="16">
      <c r="B681" s="189"/>
      <c r="G681" s="189"/>
      <c r="H681" s="189"/>
      <c r="I681" s="189"/>
      <c r="J681" s="179"/>
      <c r="K681" s="189"/>
      <c r="L681" s="610"/>
    </row>
    <row r="682" spans="2:12" ht="16">
      <c r="B682" s="189"/>
      <c r="G682" s="189"/>
      <c r="H682" s="189"/>
      <c r="I682" s="189"/>
      <c r="J682" s="179"/>
      <c r="K682" s="189"/>
      <c r="L682" s="610"/>
    </row>
    <row r="683" spans="2:12" ht="16">
      <c r="B683" s="189"/>
      <c r="G683" s="189"/>
      <c r="H683" s="189"/>
      <c r="I683" s="189"/>
      <c r="J683" s="179"/>
      <c r="K683" s="189"/>
      <c r="L683" s="610"/>
    </row>
    <row r="684" spans="2:12" ht="16">
      <c r="B684" s="189"/>
      <c r="G684" s="189"/>
      <c r="H684" s="189"/>
      <c r="I684" s="189"/>
      <c r="J684" s="179"/>
      <c r="K684" s="189"/>
      <c r="L684" s="610"/>
    </row>
    <row r="685" spans="2:12" ht="16">
      <c r="B685" s="189"/>
      <c r="G685" s="189"/>
      <c r="H685" s="189"/>
      <c r="I685" s="189"/>
      <c r="J685" s="179"/>
      <c r="K685" s="189"/>
      <c r="L685" s="610"/>
    </row>
    <row r="686" spans="2:12" ht="16">
      <c r="B686" s="189"/>
      <c r="G686" s="189"/>
      <c r="H686" s="189"/>
      <c r="I686" s="189"/>
      <c r="J686" s="179"/>
      <c r="K686" s="189"/>
      <c r="L686" s="610"/>
    </row>
    <row r="687" spans="2:12" ht="16">
      <c r="B687" s="189"/>
      <c r="G687" s="189"/>
      <c r="H687" s="189"/>
      <c r="I687" s="189"/>
      <c r="J687" s="179"/>
      <c r="K687" s="189"/>
      <c r="L687" s="610"/>
    </row>
    <row r="688" spans="2:12" ht="16">
      <c r="B688" s="189"/>
      <c r="G688" s="189"/>
      <c r="H688" s="189"/>
      <c r="I688" s="189"/>
      <c r="J688" s="179"/>
      <c r="K688" s="189"/>
      <c r="L688" s="610"/>
    </row>
    <row r="689" spans="2:12" ht="16">
      <c r="B689" s="189"/>
      <c r="G689" s="189"/>
      <c r="H689" s="189"/>
      <c r="I689" s="189"/>
      <c r="J689" s="179"/>
      <c r="K689" s="189"/>
      <c r="L689" s="610"/>
    </row>
    <row r="690" spans="2:12" ht="16">
      <c r="B690" s="189"/>
      <c r="G690" s="189"/>
      <c r="H690" s="189"/>
      <c r="I690" s="189"/>
      <c r="J690" s="179"/>
      <c r="K690" s="189"/>
      <c r="L690" s="610"/>
    </row>
    <row r="691" spans="2:12" ht="16">
      <c r="B691" s="189"/>
      <c r="G691" s="189"/>
      <c r="H691" s="189"/>
      <c r="I691" s="189"/>
      <c r="J691" s="179"/>
      <c r="K691" s="189"/>
      <c r="L691" s="610"/>
    </row>
    <row r="692" spans="2:12" ht="16">
      <c r="B692" s="189"/>
      <c r="G692" s="189"/>
      <c r="H692" s="189"/>
      <c r="I692" s="189"/>
      <c r="J692" s="179"/>
      <c r="K692" s="189"/>
      <c r="L692" s="610"/>
    </row>
    <row r="693" spans="2:12" ht="16">
      <c r="B693" s="189"/>
      <c r="G693" s="189"/>
      <c r="H693" s="189"/>
      <c r="I693" s="189"/>
      <c r="J693" s="179"/>
      <c r="K693" s="189"/>
      <c r="L693" s="610"/>
    </row>
    <row r="694" spans="2:12" ht="16">
      <c r="B694" s="189"/>
      <c r="G694" s="189"/>
      <c r="H694" s="189"/>
      <c r="I694" s="189"/>
      <c r="J694" s="179"/>
      <c r="K694" s="189"/>
      <c r="L694" s="610"/>
    </row>
    <row r="695" spans="2:12" ht="16">
      <c r="B695" s="189"/>
      <c r="G695" s="189"/>
      <c r="H695" s="189"/>
      <c r="I695" s="189"/>
      <c r="J695" s="179"/>
      <c r="K695" s="189"/>
      <c r="L695" s="610"/>
    </row>
    <row r="696" spans="2:12" ht="16">
      <c r="B696" s="189"/>
      <c r="G696" s="189"/>
      <c r="H696" s="189"/>
      <c r="I696" s="189"/>
      <c r="J696" s="179"/>
      <c r="K696" s="189"/>
      <c r="L696" s="610"/>
    </row>
    <row r="697" spans="2:12" ht="16">
      <c r="B697" s="189"/>
      <c r="G697" s="189"/>
      <c r="H697" s="189"/>
      <c r="I697" s="189"/>
      <c r="J697" s="179"/>
      <c r="K697" s="189"/>
      <c r="L697" s="610"/>
    </row>
    <row r="698" spans="2:12" ht="16">
      <c r="B698" s="189"/>
      <c r="G698" s="189"/>
      <c r="H698" s="189"/>
      <c r="I698" s="189"/>
      <c r="J698" s="179"/>
      <c r="K698" s="189"/>
      <c r="L698" s="610"/>
    </row>
    <row r="699" spans="2:12" ht="16">
      <c r="B699" s="189"/>
      <c r="G699" s="189"/>
      <c r="H699" s="189"/>
      <c r="I699" s="189"/>
      <c r="J699" s="179"/>
      <c r="K699" s="189"/>
      <c r="L699" s="610"/>
    </row>
    <row r="700" spans="2:12" ht="16">
      <c r="B700" s="189"/>
      <c r="G700" s="189"/>
      <c r="H700" s="189"/>
      <c r="I700" s="189"/>
      <c r="J700" s="179"/>
      <c r="K700" s="189"/>
      <c r="L700" s="610"/>
    </row>
    <row r="701" spans="2:12" ht="16">
      <c r="B701" s="189"/>
      <c r="G701" s="189"/>
      <c r="H701" s="189"/>
      <c r="I701" s="189"/>
      <c r="J701" s="179"/>
      <c r="K701" s="189"/>
      <c r="L701" s="610"/>
    </row>
    <row r="702" spans="2:12" ht="16">
      <c r="B702" s="189"/>
      <c r="G702" s="189"/>
      <c r="H702" s="189"/>
      <c r="I702" s="189"/>
      <c r="J702" s="179"/>
      <c r="K702" s="189"/>
      <c r="L702" s="610"/>
    </row>
    <row r="703" spans="2:12" ht="16">
      <c r="B703" s="189"/>
      <c r="G703" s="189"/>
      <c r="H703" s="189"/>
      <c r="I703" s="189"/>
      <c r="J703" s="179"/>
      <c r="K703" s="189"/>
      <c r="L703" s="610"/>
    </row>
    <row r="704" spans="2:12" ht="16">
      <c r="B704" s="189"/>
      <c r="G704" s="189"/>
      <c r="H704" s="189"/>
      <c r="I704" s="189"/>
      <c r="J704" s="179"/>
      <c r="K704" s="189"/>
      <c r="L704" s="610"/>
    </row>
    <row r="705" spans="2:12" ht="16">
      <c r="B705" s="189"/>
      <c r="G705" s="189"/>
      <c r="H705" s="189"/>
      <c r="I705" s="189"/>
      <c r="J705" s="179"/>
      <c r="K705" s="189"/>
      <c r="L705" s="610"/>
    </row>
    <row r="706" spans="2:12" ht="16">
      <c r="B706" s="189"/>
      <c r="G706" s="189"/>
      <c r="H706" s="189"/>
      <c r="I706" s="189"/>
      <c r="J706" s="179"/>
      <c r="K706" s="189"/>
      <c r="L706" s="610"/>
    </row>
    <row r="707" spans="2:12" ht="16">
      <c r="B707" s="189"/>
      <c r="G707" s="189"/>
      <c r="H707" s="189"/>
      <c r="I707" s="189"/>
      <c r="J707" s="179"/>
      <c r="K707" s="189"/>
      <c r="L707" s="610"/>
    </row>
    <row r="708" spans="2:12" ht="16">
      <c r="B708" s="189"/>
      <c r="G708" s="189"/>
      <c r="H708" s="189"/>
      <c r="I708" s="189"/>
      <c r="J708" s="179"/>
      <c r="K708" s="189"/>
      <c r="L708" s="610"/>
    </row>
    <row r="709" spans="2:12" ht="16">
      <c r="B709" s="189"/>
      <c r="G709" s="189"/>
      <c r="H709" s="189"/>
      <c r="I709" s="189"/>
      <c r="J709" s="179"/>
      <c r="K709" s="189"/>
      <c r="L709" s="610"/>
    </row>
    <row r="710" spans="2:12" ht="16">
      <c r="B710" s="189"/>
      <c r="G710" s="189"/>
      <c r="H710" s="189"/>
      <c r="I710" s="189"/>
      <c r="J710" s="179"/>
      <c r="K710" s="189"/>
      <c r="L710" s="610"/>
    </row>
    <row r="711" spans="2:12" ht="16">
      <c r="B711" s="189"/>
      <c r="G711" s="189"/>
      <c r="H711" s="189"/>
      <c r="I711" s="189"/>
      <c r="J711" s="179"/>
      <c r="K711" s="189"/>
      <c r="L711" s="610"/>
    </row>
    <row r="712" spans="2:12" ht="16">
      <c r="B712" s="189"/>
      <c r="G712" s="189"/>
      <c r="H712" s="189"/>
      <c r="I712" s="189"/>
      <c r="J712" s="179"/>
      <c r="K712" s="189"/>
      <c r="L712" s="610"/>
    </row>
    <row r="713" spans="2:12" ht="16">
      <c r="B713" s="189"/>
      <c r="G713" s="189"/>
      <c r="H713" s="189"/>
      <c r="I713" s="189"/>
      <c r="J713" s="179"/>
      <c r="K713" s="189"/>
      <c r="L713" s="610"/>
    </row>
    <row r="714" spans="2:12" ht="16">
      <c r="B714" s="189"/>
      <c r="G714" s="189"/>
      <c r="H714" s="189"/>
      <c r="I714" s="189"/>
      <c r="J714" s="179"/>
      <c r="K714" s="189"/>
      <c r="L714" s="610"/>
    </row>
    <row r="715" spans="2:12" ht="16">
      <c r="B715" s="189"/>
      <c r="G715" s="189"/>
      <c r="H715" s="189"/>
      <c r="I715" s="189"/>
      <c r="J715" s="179"/>
      <c r="K715" s="189"/>
      <c r="L715" s="610"/>
    </row>
    <row r="716" spans="2:12" ht="16">
      <c r="B716" s="189"/>
      <c r="G716" s="189"/>
      <c r="H716" s="189"/>
      <c r="I716" s="189"/>
      <c r="J716" s="179"/>
      <c r="K716" s="189"/>
      <c r="L716" s="610"/>
    </row>
    <row r="717" spans="2:12" ht="16">
      <c r="B717" s="189"/>
      <c r="G717" s="189"/>
      <c r="H717" s="189"/>
      <c r="I717" s="189"/>
      <c r="J717" s="179"/>
      <c r="K717" s="189"/>
      <c r="L717" s="610"/>
    </row>
    <row r="718" spans="2:12" ht="16">
      <c r="B718" s="189"/>
      <c r="G718" s="189"/>
      <c r="H718" s="189"/>
      <c r="I718" s="189"/>
      <c r="J718" s="179"/>
      <c r="K718" s="189"/>
      <c r="L718" s="610"/>
    </row>
  </sheetData>
  <autoFilter ref="A3:P385" xr:uid="{00000000-0009-0000-0000-000000000000}">
    <sortState xmlns:xlrd2="http://schemas.microsoft.com/office/spreadsheetml/2017/richdata2" ref="A4:P339">
      <sortCondition ref="B3:B339"/>
    </sortState>
  </autoFilter>
  <mergeCells count="2">
    <mergeCell ref="B1:D1"/>
    <mergeCell ref="E2:O2"/>
  </mergeCells>
  <phoneticPr fontId="16"/>
  <conditionalFormatting sqref="B4">
    <cfRule type="notContainsBlanks" dxfId="8" priority="2">
      <formula>LEN(TRIM(B4))&gt;0</formula>
    </cfRule>
  </conditionalFormatting>
  <conditionalFormatting sqref="C4">
    <cfRule type="notContainsBlanks" dxfId="7" priority="1">
      <formula>LEN(TRIM(C4))&gt;0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0"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53D0-75F2-479F-B472-8B8866EA89AF}">
  <sheetPr>
    <outlinePr summaryBelow="0" summaryRight="0"/>
    <pageSetUpPr fitToPage="1"/>
  </sheetPr>
  <dimension ref="A1:P576"/>
  <sheetViews>
    <sheetView zoomScale="88" zoomScaleNormal="88" workbookViewId="0">
      <pane xSplit="6" ySplit="3" topLeftCell="G193" activePane="bottomRight" state="frozen"/>
      <selection pane="topRight" activeCell="G1" sqref="G1"/>
      <selection pane="bottomLeft" activeCell="A4" sqref="A4"/>
      <selection pane="bottomRight" activeCell="E218" sqref="E218"/>
    </sheetView>
  </sheetViews>
  <sheetFormatPr defaultColWidth="14.453125" defaultRowHeight="15.75" customHeight="1"/>
  <cols>
    <col min="1" max="1" width="5.26953125" style="8" bestFit="1" customWidth="1"/>
    <col min="2" max="3" width="12.453125" style="322" bestFit="1" customWidth="1"/>
    <col min="4" max="4" width="10.54296875" style="322" bestFit="1" customWidth="1"/>
    <col min="5" max="5" width="77" style="322" bestFit="1" customWidth="1"/>
    <col min="6" max="6" width="56.81640625" style="374" bestFit="1" customWidth="1"/>
    <col min="7" max="7" width="10.81640625" style="322" customWidth="1"/>
    <col min="8" max="8" width="14.453125" style="322" bestFit="1" customWidth="1"/>
    <col min="9" max="9" width="18.54296875" style="322" customWidth="1"/>
    <col min="10" max="10" width="12.453125" style="8" bestFit="1" customWidth="1"/>
    <col min="11" max="11" width="12.453125" style="322" bestFit="1" customWidth="1"/>
    <col min="12" max="12" width="13.7265625" style="888" bestFit="1" customWidth="1"/>
    <col min="13" max="13" width="10.54296875" style="8" customWidth="1"/>
    <col min="14" max="14" width="11.1796875" style="8" bestFit="1" customWidth="1"/>
    <col min="15" max="15" width="110.54296875" style="322" bestFit="1" customWidth="1"/>
    <col min="16" max="16" width="14.453125" style="206"/>
    <col min="17" max="16384" width="14.453125" style="8"/>
  </cols>
  <sheetData>
    <row r="1" spans="1:16" ht="17.5">
      <c r="A1" s="1"/>
      <c r="B1" s="1475" t="s">
        <v>1</v>
      </c>
      <c r="C1" s="1476"/>
      <c r="D1" s="1476"/>
      <c r="E1" s="612" t="s">
        <v>2</v>
      </c>
      <c r="F1" s="266"/>
      <c r="G1" s="180"/>
      <c r="H1" s="180"/>
      <c r="I1" s="180"/>
      <c r="J1" s="1"/>
      <c r="K1" s="180"/>
      <c r="L1" s="231"/>
      <c r="M1" s="1"/>
      <c r="N1" s="1"/>
      <c r="O1" s="267">
        <f ca="1">TODAY()</f>
        <v>44299</v>
      </c>
      <c r="P1" s="199"/>
    </row>
    <row r="2" spans="1:16" ht="17.5">
      <c r="A2" s="1"/>
      <c r="B2" s="613"/>
      <c r="C2" s="269"/>
      <c r="D2" s="180"/>
      <c r="E2" s="1473" t="s">
        <v>4</v>
      </c>
      <c r="F2" s="1477"/>
      <c r="G2" s="1477"/>
      <c r="H2" s="1477"/>
      <c r="I2" s="1477"/>
      <c r="J2" s="1477"/>
      <c r="K2" s="1477"/>
      <c r="L2" s="1477"/>
      <c r="M2" s="1477"/>
      <c r="N2" s="1477"/>
      <c r="O2" s="1477"/>
      <c r="P2" s="199"/>
    </row>
    <row r="3" spans="1:16" ht="17.5">
      <c r="A3" s="1"/>
      <c r="B3" s="614" t="s">
        <v>5</v>
      </c>
      <c r="C3" s="615" t="s">
        <v>6</v>
      </c>
      <c r="D3" s="614" t="s">
        <v>7</v>
      </c>
      <c r="E3" s="616" t="s">
        <v>8</v>
      </c>
      <c r="F3" s="617" t="s">
        <v>9</v>
      </c>
      <c r="G3" s="618" t="s">
        <v>10</v>
      </c>
      <c r="H3" s="619" t="s">
        <v>11</v>
      </c>
      <c r="I3" s="620" t="s">
        <v>13</v>
      </c>
      <c r="J3" s="620" t="s">
        <v>14</v>
      </c>
      <c r="K3" s="620" t="s">
        <v>15</v>
      </c>
      <c r="L3" s="621" t="s">
        <v>766</v>
      </c>
      <c r="M3" s="622" t="s">
        <v>764</v>
      </c>
      <c r="N3" s="623" t="s">
        <v>765</v>
      </c>
      <c r="O3" s="270" t="s">
        <v>775</v>
      </c>
    </row>
    <row r="4" spans="1:16" ht="17.5">
      <c r="A4" s="624">
        <v>1</v>
      </c>
      <c r="B4" s="625">
        <v>43834</v>
      </c>
      <c r="C4" s="626"/>
      <c r="D4" s="627" t="s">
        <v>19</v>
      </c>
      <c r="E4" s="295" t="s">
        <v>574</v>
      </c>
      <c r="F4" s="355" t="s">
        <v>257</v>
      </c>
      <c r="G4" s="627" t="s">
        <v>380</v>
      </c>
      <c r="H4" s="627"/>
      <c r="I4" s="288"/>
      <c r="J4" s="628"/>
      <c r="K4" s="629" t="s">
        <v>833</v>
      </c>
      <c r="L4" s="630">
        <v>50600</v>
      </c>
      <c r="M4" s="631"/>
      <c r="N4" s="632">
        <v>101200</v>
      </c>
      <c r="O4" s="289"/>
      <c r="P4" s="633"/>
    </row>
    <row r="5" spans="1:16" ht="17.5">
      <c r="A5" s="634">
        <v>2</v>
      </c>
      <c r="B5" s="286">
        <v>43834</v>
      </c>
      <c r="C5" s="280"/>
      <c r="D5" s="288" t="s">
        <v>19</v>
      </c>
      <c r="E5" s="291" t="s">
        <v>575</v>
      </c>
      <c r="F5" s="635" t="s">
        <v>1302</v>
      </c>
      <c r="G5" s="288" t="s">
        <v>380</v>
      </c>
      <c r="H5" s="304"/>
      <c r="I5" s="288"/>
      <c r="J5" s="170"/>
      <c r="K5" s="636" t="s">
        <v>782</v>
      </c>
      <c r="L5" s="637">
        <v>29500</v>
      </c>
      <c r="M5" s="631"/>
      <c r="N5" s="632">
        <v>59000</v>
      </c>
      <c r="O5" s="289"/>
      <c r="P5" s="633"/>
    </row>
    <row r="6" spans="1:16" ht="17.5">
      <c r="A6" s="624">
        <v>3</v>
      </c>
      <c r="B6" s="286">
        <v>43834</v>
      </c>
      <c r="C6" s="280"/>
      <c r="D6" s="288" t="s">
        <v>19</v>
      </c>
      <c r="E6" s="291" t="s">
        <v>976</v>
      </c>
      <c r="F6" s="351" t="s">
        <v>262</v>
      </c>
      <c r="G6" s="288" t="s">
        <v>380</v>
      </c>
      <c r="H6" s="288"/>
      <c r="I6" s="288"/>
      <c r="J6" s="170"/>
      <c r="K6" s="638" t="s">
        <v>1627</v>
      </c>
      <c r="L6" s="637">
        <v>162200</v>
      </c>
      <c r="M6" s="631"/>
      <c r="N6" s="639">
        <v>324400</v>
      </c>
      <c r="O6" s="289" t="s">
        <v>1628</v>
      </c>
      <c r="P6" s="633"/>
    </row>
    <row r="7" spans="1:16" ht="17.5">
      <c r="A7" s="634">
        <v>4</v>
      </c>
      <c r="B7" s="280">
        <v>43836</v>
      </c>
      <c r="C7" s="280"/>
      <c r="D7" s="640" t="s">
        <v>236</v>
      </c>
      <c r="E7" s="292" t="s">
        <v>841</v>
      </c>
      <c r="F7" s="352" t="s">
        <v>579</v>
      </c>
      <c r="G7" s="288" t="s">
        <v>380</v>
      </c>
      <c r="H7" s="640"/>
      <c r="I7" s="640"/>
      <c r="J7" s="71"/>
      <c r="K7" s="641" t="s">
        <v>835</v>
      </c>
      <c r="L7" s="642">
        <v>75280</v>
      </c>
      <c r="M7" s="643"/>
      <c r="N7" s="644">
        <v>109400</v>
      </c>
      <c r="O7" s="645" t="s">
        <v>1184</v>
      </c>
    </row>
    <row r="8" spans="1:16" ht="17.5">
      <c r="A8" s="624">
        <v>5</v>
      </c>
      <c r="B8" s="280">
        <v>43841</v>
      </c>
      <c r="C8" s="280"/>
      <c r="D8" s="640" t="s">
        <v>19</v>
      </c>
      <c r="E8" s="292" t="s">
        <v>580</v>
      </c>
      <c r="F8" s="406" t="s">
        <v>343</v>
      </c>
      <c r="G8" s="288" t="s">
        <v>380</v>
      </c>
      <c r="H8" s="640"/>
      <c r="I8" s="640"/>
      <c r="J8" s="71"/>
      <c r="K8" s="641" t="s">
        <v>810</v>
      </c>
      <c r="L8" s="646">
        <v>267155</v>
      </c>
      <c r="M8" s="643"/>
      <c r="N8" s="647">
        <v>500700</v>
      </c>
      <c r="O8" s="285"/>
    </row>
    <row r="9" spans="1:16" ht="17.5">
      <c r="A9" s="624">
        <v>6</v>
      </c>
      <c r="B9" s="280">
        <v>43841</v>
      </c>
      <c r="C9" s="280"/>
      <c r="D9" s="640" t="s">
        <v>19</v>
      </c>
      <c r="E9" s="292" t="s">
        <v>581</v>
      </c>
      <c r="F9" s="352" t="s">
        <v>499</v>
      </c>
      <c r="G9" s="288" t="s">
        <v>380</v>
      </c>
      <c r="H9" s="640"/>
      <c r="I9" s="640"/>
      <c r="J9" s="71"/>
      <c r="K9" s="641" t="s">
        <v>782</v>
      </c>
      <c r="L9" s="646">
        <v>48800</v>
      </c>
      <c r="M9" s="643"/>
      <c r="N9" s="647">
        <v>94000</v>
      </c>
      <c r="O9" s="285" t="s">
        <v>786</v>
      </c>
    </row>
    <row r="10" spans="1:16" ht="17.5">
      <c r="A10" s="634">
        <v>7</v>
      </c>
      <c r="B10" s="280">
        <v>43841</v>
      </c>
      <c r="C10" s="280"/>
      <c r="D10" s="640" t="s">
        <v>19</v>
      </c>
      <c r="E10" s="292" t="s">
        <v>582</v>
      </c>
      <c r="F10" s="352" t="s">
        <v>257</v>
      </c>
      <c r="G10" s="288" t="s">
        <v>380</v>
      </c>
      <c r="H10" s="640"/>
      <c r="I10" s="640"/>
      <c r="J10" s="71"/>
      <c r="K10" s="629" t="s">
        <v>833</v>
      </c>
      <c r="L10" s="642">
        <v>33550</v>
      </c>
      <c r="M10" s="643"/>
      <c r="N10" s="647">
        <v>67100</v>
      </c>
      <c r="O10" s="285"/>
    </row>
    <row r="11" spans="1:16" ht="17.5">
      <c r="A11" s="624">
        <v>8</v>
      </c>
      <c r="B11" s="280">
        <v>43841</v>
      </c>
      <c r="C11" s="280"/>
      <c r="D11" s="640" t="s">
        <v>19</v>
      </c>
      <c r="E11" s="292" t="s">
        <v>583</v>
      </c>
      <c r="F11" s="406" t="s">
        <v>584</v>
      </c>
      <c r="G11" s="288" t="s">
        <v>380</v>
      </c>
      <c r="H11" s="640"/>
      <c r="I11" s="640"/>
      <c r="J11" s="71"/>
      <c r="K11" s="641" t="s">
        <v>985</v>
      </c>
      <c r="L11" s="646">
        <v>14750</v>
      </c>
      <c r="M11" s="643"/>
      <c r="N11" s="644">
        <v>29500</v>
      </c>
      <c r="O11" s="285"/>
    </row>
    <row r="12" spans="1:16" ht="17.5">
      <c r="A12" s="634">
        <v>9</v>
      </c>
      <c r="B12" s="280">
        <v>43841</v>
      </c>
      <c r="C12" s="280"/>
      <c r="D12" s="640" t="s">
        <v>19</v>
      </c>
      <c r="E12" s="292" t="s">
        <v>585</v>
      </c>
      <c r="F12" s="352" t="s">
        <v>115</v>
      </c>
      <c r="G12" s="288" t="s">
        <v>380</v>
      </c>
      <c r="H12" s="640"/>
      <c r="I12" s="640"/>
      <c r="J12" s="71"/>
      <c r="K12" s="641" t="s">
        <v>782</v>
      </c>
      <c r="L12" s="646">
        <v>95050</v>
      </c>
      <c r="M12" s="643"/>
      <c r="N12" s="647">
        <v>206000</v>
      </c>
      <c r="O12" s="285" t="s">
        <v>822</v>
      </c>
    </row>
    <row r="13" spans="1:16" ht="17.5">
      <c r="A13" s="624">
        <v>10</v>
      </c>
      <c r="B13" s="280">
        <v>43841</v>
      </c>
      <c r="C13" s="280"/>
      <c r="D13" s="640" t="s">
        <v>19</v>
      </c>
      <c r="E13" s="292" t="s">
        <v>586</v>
      </c>
      <c r="F13" s="352" t="s">
        <v>126</v>
      </c>
      <c r="G13" s="288" t="s">
        <v>380</v>
      </c>
      <c r="H13" s="640"/>
      <c r="I13" s="640"/>
      <c r="J13" s="71"/>
      <c r="K13" s="641" t="s">
        <v>782</v>
      </c>
      <c r="L13" s="646">
        <v>25800</v>
      </c>
      <c r="M13" s="643"/>
      <c r="N13" s="647">
        <v>47200</v>
      </c>
      <c r="O13" s="285"/>
    </row>
    <row r="14" spans="1:16" ht="17.5">
      <c r="A14" s="624">
        <v>11</v>
      </c>
      <c r="B14" s="280">
        <v>43841</v>
      </c>
      <c r="C14" s="280"/>
      <c r="D14" s="640" t="s">
        <v>19</v>
      </c>
      <c r="E14" s="292" t="s">
        <v>587</v>
      </c>
      <c r="F14" s="352" t="s">
        <v>588</v>
      </c>
      <c r="G14" s="288" t="s">
        <v>380</v>
      </c>
      <c r="H14" s="640"/>
      <c r="I14" s="640"/>
      <c r="J14" s="71"/>
      <c r="K14" s="641" t="s">
        <v>782</v>
      </c>
      <c r="L14" s="648">
        <v>110300</v>
      </c>
      <c r="M14" s="643"/>
      <c r="N14" s="647">
        <v>116200</v>
      </c>
      <c r="O14" s="649" t="s">
        <v>828</v>
      </c>
    </row>
    <row r="15" spans="1:16" ht="17.5">
      <c r="A15" s="634">
        <v>12</v>
      </c>
      <c r="B15" s="280">
        <v>43841</v>
      </c>
      <c r="C15" s="280"/>
      <c r="D15" s="640" t="s">
        <v>19</v>
      </c>
      <c r="E15" s="292" t="s">
        <v>589</v>
      </c>
      <c r="F15" s="352" t="s">
        <v>588</v>
      </c>
      <c r="G15" s="288" t="s">
        <v>380</v>
      </c>
      <c r="H15" s="640"/>
      <c r="I15" s="640"/>
      <c r="J15" s="71"/>
      <c r="K15" s="641" t="s">
        <v>782</v>
      </c>
      <c r="L15" s="648" t="s">
        <v>792</v>
      </c>
      <c r="M15" s="643"/>
      <c r="N15" s="647">
        <v>104400</v>
      </c>
      <c r="O15" s="649"/>
    </row>
    <row r="16" spans="1:16" ht="17.5">
      <c r="A16" s="624">
        <v>13</v>
      </c>
      <c r="B16" s="280">
        <v>43844</v>
      </c>
      <c r="C16" s="280"/>
      <c r="D16" s="640" t="s">
        <v>19</v>
      </c>
      <c r="E16" s="292" t="s">
        <v>590</v>
      </c>
      <c r="F16" s="352" t="s">
        <v>950</v>
      </c>
      <c r="G16" s="288" t="s">
        <v>380</v>
      </c>
      <c r="H16" s="640"/>
      <c r="I16" s="640"/>
      <c r="J16" s="71"/>
      <c r="K16" s="641" t="s">
        <v>839</v>
      </c>
      <c r="L16" s="646">
        <v>50100</v>
      </c>
      <c r="M16" s="643"/>
      <c r="N16" s="650">
        <v>100200</v>
      </c>
      <c r="O16" s="645" t="s">
        <v>1053</v>
      </c>
    </row>
    <row r="17" spans="1:15" ht="17.5">
      <c r="A17" s="634">
        <v>14</v>
      </c>
      <c r="B17" s="280">
        <v>43847</v>
      </c>
      <c r="C17" s="280"/>
      <c r="D17" s="640" t="s">
        <v>19</v>
      </c>
      <c r="E17" s="292" t="s">
        <v>594</v>
      </c>
      <c r="F17" s="406" t="s">
        <v>595</v>
      </c>
      <c r="G17" s="288" t="s">
        <v>380</v>
      </c>
      <c r="H17" s="640"/>
      <c r="I17" s="640"/>
      <c r="J17" s="71"/>
      <c r="K17" s="629" t="s">
        <v>833</v>
      </c>
      <c r="L17" s="642">
        <v>43000</v>
      </c>
      <c r="M17" s="643"/>
      <c r="N17" s="647">
        <v>86000</v>
      </c>
      <c r="O17" s="285"/>
    </row>
    <row r="18" spans="1:15" ht="17.5">
      <c r="A18" s="624">
        <v>15</v>
      </c>
      <c r="B18" s="280">
        <v>43848</v>
      </c>
      <c r="C18" s="280"/>
      <c r="D18" s="640" t="s">
        <v>19</v>
      </c>
      <c r="E18" s="292" t="s">
        <v>591</v>
      </c>
      <c r="F18" s="352" t="s">
        <v>757</v>
      </c>
      <c r="G18" s="288" t="s">
        <v>380</v>
      </c>
      <c r="H18" s="640"/>
      <c r="I18" s="640"/>
      <c r="J18" s="71"/>
      <c r="K18" s="641" t="s">
        <v>798</v>
      </c>
      <c r="L18" s="646">
        <v>88350</v>
      </c>
      <c r="M18" s="643"/>
      <c r="N18" s="647">
        <v>176700</v>
      </c>
      <c r="O18" s="285"/>
    </row>
    <row r="19" spans="1:15" ht="17.5">
      <c r="A19" s="624">
        <v>16</v>
      </c>
      <c r="B19" s="280">
        <v>43848</v>
      </c>
      <c r="C19" s="280"/>
      <c r="D19" s="640" t="s">
        <v>19</v>
      </c>
      <c r="E19" s="292" t="s">
        <v>593</v>
      </c>
      <c r="F19" s="352" t="s">
        <v>257</v>
      </c>
      <c r="G19" s="288" t="s">
        <v>380</v>
      </c>
      <c r="H19" s="640"/>
      <c r="I19" s="640"/>
      <c r="J19" s="71"/>
      <c r="K19" s="629" t="s">
        <v>833</v>
      </c>
      <c r="L19" s="642">
        <v>122500</v>
      </c>
      <c r="M19" s="643"/>
      <c r="N19" s="647">
        <v>245000</v>
      </c>
      <c r="O19" s="285"/>
    </row>
    <row r="20" spans="1:15" s="206" customFormat="1" ht="17.5">
      <c r="A20" s="634">
        <v>17</v>
      </c>
      <c r="B20" s="280">
        <v>43848</v>
      </c>
      <c r="C20" s="280"/>
      <c r="D20" s="640" t="s">
        <v>19</v>
      </c>
      <c r="E20" s="292" t="s">
        <v>597</v>
      </c>
      <c r="F20" s="352" t="s">
        <v>179</v>
      </c>
      <c r="G20" s="288" t="s">
        <v>380</v>
      </c>
      <c r="H20" s="640"/>
      <c r="I20" s="640"/>
      <c r="J20" s="71"/>
      <c r="K20" s="641" t="s">
        <v>810</v>
      </c>
      <c r="L20" s="646">
        <v>30810</v>
      </c>
      <c r="M20" s="643"/>
      <c r="N20" s="647">
        <v>49300</v>
      </c>
      <c r="O20" s="285" t="s">
        <v>1629</v>
      </c>
    </row>
    <row r="21" spans="1:15" s="206" customFormat="1" ht="17.5">
      <c r="A21" s="624">
        <v>18</v>
      </c>
      <c r="B21" s="280">
        <v>43848</v>
      </c>
      <c r="C21" s="280"/>
      <c r="D21" s="640" t="s">
        <v>19</v>
      </c>
      <c r="E21" s="292" t="s">
        <v>598</v>
      </c>
      <c r="F21" s="406" t="s">
        <v>136</v>
      </c>
      <c r="G21" s="288" t="s">
        <v>380</v>
      </c>
      <c r="H21" s="640"/>
      <c r="I21" s="640"/>
      <c r="J21" s="71"/>
      <c r="K21" s="629" t="s">
        <v>833</v>
      </c>
      <c r="L21" s="642">
        <v>45250</v>
      </c>
      <c r="M21" s="643"/>
      <c r="N21" s="647">
        <v>90500</v>
      </c>
      <c r="O21" s="285"/>
    </row>
    <row r="22" spans="1:15" s="206" customFormat="1" ht="17.5">
      <c r="A22" s="634">
        <v>19</v>
      </c>
      <c r="B22" s="280">
        <v>43849</v>
      </c>
      <c r="C22" s="280"/>
      <c r="D22" s="640" t="s">
        <v>518</v>
      </c>
      <c r="E22" s="292" t="s">
        <v>596</v>
      </c>
      <c r="F22" s="406" t="s">
        <v>343</v>
      </c>
      <c r="G22" s="288" t="s">
        <v>380</v>
      </c>
      <c r="H22" s="640"/>
      <c r="I22" s="640"/>
      <c r="J22" s="71"/>
      <c r="K22" s="641" t="s">
        <v>810</v>
      </c>
      <c r="L22" s="646">
        <v>86500</v>
      </c>
      <c r="M22" s="643"/>
      <c r="N22" s="647">
        <v>17300</v>
      </c>
      <c r="O22" s="285"/>
    </row>
    <row r="23" spans="1:15" s="206" customFormat="1" ht="17.5">
      <c r="A23" s="624">
        <v>20</v>
      </c>
      <c r="B23" s="280">
        <v>43855</v>
      </c>
      <c r="C23" s="280"/>
      <c r="D23" s="640" t="s">
        <v>19</v>
      </c>
      <c r="E23" s="292" t="s">
        <v>599</v>
      </c>
      <c r="F23" s="352" t="s">
        <v>53</v>
      </c>
      <c r="G23" s="288" t="s">
        <v>380</v>
      </c>
      <c r="H23" s="640"/>
      <c r="I23" s="640"/>
      <c r="J23" s="71"/>
      <c r="K23" s="641" t="s">
        <v>798</v>
      </c>
      <c r="L23" s="646">
        <v>13500</v>
      </c>
      <c r="M23" s="643"/>
      <c r="N23" s="647">
        <v>30000</v>
      </c>
      <c r="O23" s="285"/>
    </row>
    <row r="24" spans="1:15" s="206" customFormat="1" ht="17.5">
      <c r="A24" s="624">
        <v>21</v>
      </c>
      <c r="B24" s="280">
        <v>43855</v>
      </c>
      <c r="C24" s="280"/>
      <c r="D24" s="640" t="s">
        <v>19</v>
      </c>
      <c r="E24" s="292" t="s">
        <v>600</v>
      </c>
      <c r="F24" s="352" t="s">
        <v>257</v>
      </c>
      <c r="G24" s="288" t="s">
        <v>380</v>
      </c>
      <c r="H24" s="640"/>
      <c r="I24" s="651" t="s">
        <v>449</v>
      </c>
      <c r="J24" s="71"/>
      <c r="K24" s="629" t="s">
        <v>833</v>
      </c>
      <c r="L24" s="642">
        <v>101300</v>
      </c>
      <c r="M24" s="643"/>
      <c r="N24" s="647">
        <v>202600</v>
      </c>
      <c r="O24" s="285"/>
    </row>
    <row r="25" spans="1:15" s="206" customFormat="1" ht="17.5">
      <c r="A25" s="634">
        <v>22</v>
      </c>
      <c r="B25" s="280">
        <v>43855</v>
      </c>
      <c r="C25" s="280"/>
      <c r="D25" s="640" t="s">
        <v>19</v>
      </c>
      <c r="E25" s="292" t="s">
        <v>603</v>
      </c>
      <c r="F25" s="406" t="s">
        <v>604</v>
      </c>
      <c r="G25" s="288" t="s">
        <v>380</v>
      </c>
      <c r="H25" s="640"/>
      <c r="I25" s="640"/>
      <c r="J25" s="71"/>
      <c r="K25" s="641" t="s">
        <v>810</v>
      </c>
      <c r="L25" s="652">
        <v>51000</v>
      </c>
      <c r="M25" s="643"/>
      <c r="N25" s="647">
        <v>102000</v>
      </c>
      <c r="O25" s="653" t="s">
        <v>808</v>
      </c>
    </row>
    <row r="26" spans="1:15" s="206" customFormat="1" ht="17.5">
      <c r="A26" s="624">
        <v>23</v>
      </c>
      <c r="B26" s="280">
        <v>43855</v>
      </c>
      <c r="C26" s="280"/>
      <c r="D26" s="640" t="s">
        <v>19</v>
      </c>
      <c r="E26" s="292" t="s">
        <v>605</v>
      </c>
      <c r="F26" s="352" t="s">
        <v>579</v>
      </c>
      <c r="G26" s="288" t="s">
        <v>380</v>
      </c>
      <c r="H26" s="640"/>
      <c r="I26" s="640"/>
      <c r="J26" s="71"/>
      <c r="K26" s="641" t="s">
        <v>798</v>
      </c>
      <c r="L26" s="654">
        <v>111920</v>
      </c>
      <c r="M26" s="643"/>
      <c r="N26" s="647">
        <v>109700</v>
      </c>
      <c r="O26" s="285" t="s">
        <v>802</v>
      </c>
    </row>
    <row r="27" spans="1:15" s="206" customFormat="1" ht="17.5">
      <c r="A27" s="634">
        <v>24</v>
      </c>
      <c r="B27" s="280">
        <v>43855</v>
      </c>
      <c r="C27" s="280"/>
      <c r="D27" s="640" t="s">
        <v>19</v>
      </c>
      <c r="E27" s="292" t="s">
        <v>606</v>
      </c>
      <c r="F27" s="352" t="s">
        <v>579</v>
      </c>
      <c r="G27" s="288" t="s">
        <v>380</v>
      </c>
      <c r="H27" s="640"/>
      <c r="I27" s="640"/>
      <c r="J27" s="71"/>
      <c r="K27" s="641" t="s">
        <v>798</v>
      </c>
      <c r="L27" s="648" t="s">
        <v>792</v>
      </c>
      <c r="M27" s="643"/>
      <c r="N27" s="647">
        <v>78300</v>
      </c>
      <c r="O27" s="285" t="s">
        <v>802</v>
      </c>
    </row>
    <row r="28" spans="1:15" s="206" customFormat="1" ht="17.5">
      <c r="A28" s="624">
        <v>25</v>
      </c>
      <c r="B28" s="280">
        <v>43855</v>
      </c>
      <c r="C28" s="280"/>
      <c r="D28" s="640" t="s">
        <v>19</v>
      </c>
      <c r="E28" s="292" t="s">
        <v>602</v>
      </c>
      <c r="F28" s="352" t="s">
        <v>268</v>
      </c>
      <c r="G28" s="288" t="s">
        <v>380</v>
      </c>
      <c r="H28" s="640"/>
      <c r="I28" s="640"/>
      <c r="J28" s="71"/>
      <c r="K28" s="641" t="s">
        <v>798</v>
      </c>
      <c r="L28" s="646">
        <v>80600</v>
      </c>
      <c r="M28" s="643"/>
      <c r="N28" s="647">
        <v>161200</v>
      </c>
      <c r="O28" s="285" t="s">
        <v>823</v>
      </c>
    </row>
    <row r="29" spans="1:15" s="206" customFormat="1" ht="17.5">
      <c r="A29" s="624">
        <v>26</v>
      </c>
      <c r="B29" s="280">
        <v>43862</v>
      </c>
      <c r="C29" s="280">
        <v>43875</v>
      </c>
      <c r="D29" s="640" t="s">
        <v>19</v>
      </c>
      <c r="E29" s="292" t="s">
        <v>553</v>
      </c>
      <c r="F29" s="352" t="s">
        <v>329</v>
      </c>
      <c r="G29" s="288" t="s">
        <v>380</v>
      </c>
      <c r="H29" s="640"/>
      <c r="I29" s="640"/>
      <c r="J29" s="71"/>
      <c r="K29" s="655"/>
      <c r="L29" s="656"/>
      <c r="M29" s="643"/>
      <c r="N29" s="644">
        <v>110600</v>
      </c>
      <c r="O29" s="657" t="s">
        <v>986</v>
      </c>
    </row>
    <row r="30" spans="1:15" s="206" customFormat="1" ht="17.5">
      <c r="A30" s="634">
        <v>27</v>
      </c>
      <c r="B30" s="280">
        <v>43862</v>
      </c>
      <c r="C30" s="280"/>
      <c r="D30" s="640" t="s">
        <v>19</v>
      </c>
      <c r="E30" s="292" t="s">
        <v>806</v>
      </c>
      <c r="F30" s="406" t="s">
        <v>604</v>
      </c>
      <c r="G30" s="288" t="s">
        <v>380</v>
      </c>
      <c r="H30" s="640"/>
      <c r="I30" s="640"/>
      <c r="J30" s="71"/>
      <c r="K30" s="641" t="s">
        <v>810</v>
      </c>
      <c r="L30" s="652">
        <v>14400</v>
      </c>
      <c r="M30" s="643"/>
      <c r="N30" s="647">
        <v>30200</v>
      </c>
      <c r="O30" s="653" t="s">
        <v>808</v>
      </c>
    </row>
    <row r="31" spans="1:15" s="206" customFormat="1" ht="17.5">
      <c r="A31" s="624">
        <v>28</v>
      </c>
      <c r="B31" s="280">
        <v>43862</v>
      </c>
      <c r="C31" s="280"/>
      <c r="D31" s="640" t="s">
        <v>19</v>
      </c>
      <c r="E31" s="292" t="s">
        <v>609</v>
      </c>
      <c r="F31" s="406" t="s">
        <v>610</v>
      </c>
      <c r="G31" s="288" t="s">
        <v>380</v>
      </c>
      <c r="H31" s="640"/>
      <c r="I31" s="640"/>
      <c r="J31" s="71"/>
      <c r="K31" s="638" t="s">
        <v>1627</v>
      </c>
      <c r="L31" s="646">
        <v>115600</v>
      </c>
      <c r="M31" s="643"/>
      <c r="N31" s="644">
        <v>231200</v>
      </c>
      <c r="O31" s="285"/>
    </row>
    <row r="32" spans="1:15" s="206" customFormat="1" ht="17.5">
      <c r="A32" s="634">
        <v>29</v>
      </c>
      <c r="B32" s="280">
        <v>43862</v>
      </c>
      <c r="C32" s="280"/>
      <c r="D32" s="640" t="s">
        <v>19</v>
      </c>
      <c r="E32" s="292" t="s">
        <v>611</v>
      </c>
      <c r="F32" s="406" t="s">
        <v>612</v>
      </c>
      <c r="G32" s="288" t="s">
        <v>380</v>
      </c>
      <c r="H32" s="640"/>
      <c r="I32" s="640"/>
      <c r="J32" s="71"/>
      <c r="K32" s="629" t="s">
        <v>833</v>
      </c>
      <c r="L32" s="642">
        <v>44500</v>
      </c>
      <c r="M32" s="643"/>
      <c r="N32" s="647">
        <v>64600</v>
      </c>
      <c r="O32" s="285"/>
    </row>
    <row r="33" spans="1:16" s="206" customFormat="1" ht="17.5">
      <c r="A33" s="624">
        <v>30</v>
      </c>
      <c r="B33" s="280">
        <v>43862</v>
      </c>
      <c r="C33" s="280"/>
      <c r="D33" s="640" t="s">
        <v>19</v>
      </c>
      <c r="E33" s="292" t="s">
        <v>613</v>
      </c>
      <c r="F33" s="352" t="s">
        <v>136</v>
      </c>
      <c r="G33" s="288" t="s">
        <v>380</v>
      </c>
      <c r="H33" s="640"/>
      <c r="I33" s="640"/>
      <c r="J33" s="71"/>
      <c r="K33" s="641" t="s">
        <v>985</v>
      </c>
      <c r="L33" s="646">
        <v>251300</v>
      </c>
      <c r="M33" s="643"/>
      <c r="N33" s="644">
        <v>502600</v>
      </c>
      <c r="O33" s="285"/>
    </row>
    <row r="34" spans="1:16" s="206" customFormat="1" ht="17.5">
      <c r="A34" s="624">
        <v>31</v>
      </c>
      <c r="B34" s="286">
        <v>43863</v>
      </c>
      <c r="C34" s="280">
        <v>43875</v>
      </c>
      <c r="D34" s="288" t="s">
        <v>795</v>
      </c>
      <c r="E34" s="291" t="s">
        <v>796</v>
      </c>
      <c r="F34" s="351" t="s">
        <v>829</v>
      </c>
      <c r="G34" s="288"/>
      <c r="H34" s="288"/>
      <c r="I34" s="288"/>
      <c r="J34" s="170"/>
      <c r="K34" s="638" t="s">
        <v>798</v>
      </c>
      <c r="L34" s="658">
        <v>66750</v>
      </c>
      <c r="M34" s="631"/>
      <c r="N34" s="632">
        <v>133500</v>
      </c>
      <c r="O34" s="289"/>
      <c r="P34" s="633"/>
    </row>
    <row r="35" spans="1:16" s="206" customFormat="1" ht="17.5">
      <c r="A35" s="634">
        <v>32</v>
      </c>
      <c r="B35" s="280">
        <v>43863</v>
      </c>
      <c r="C35" s="280"/>
      <c r="D35" s="640" t="s">
        <v>19</v>
      </c>
      <c r="E35" s="292" t="s">
        <v>614</v>
      </c>
      <c r="F35" s="406" t="s">
        <v>612</v>
      </c>
      <c r="G35" s="288" t="s">
        <v>380</v>
      </c>
      <c r="H35" s="640"/>
      <c r="I35" s="640"/>
      <c r="J35" s="71"/>
      <c r="K35" s="629" t="s">
        <v>833</v>
      </c>
      <c r="L35" s="642">
        <v>33800</v>
      </c>
      <c r="M35" s="643"/>
      <c r="N35" s="647">
        <v>67600</v>
      </c>
      <c r="O35" s="285"/>
    </row>
    <row r="36" spans="1:16" s="206" customFormat="1" ht="17.5">
      <c r="A36" s="624">
        <v>33</v>
      </c>
      <c r="B36" s="279">
        <v>43869</v>
      </c>
      <c r="C36" s="280">
        <v>43882</v>
      </c>
      <c r="D36" s="283" t="s">
        <v>19</v>
      </c>
      <c r="E36" s="282" t="s">
        <v>797</v>
      </c>
      <c r="F36" s="344" t="s">
        <v>329</v>
      </c>
      <c r="G36" s="283"/>
      <c r="H36" s="283"/>
      <c r="I36" s="283"/>
      <c r="J36" s="146"/>
      <c r="K36" s="659" t="s">
        <v>798</v>
      </c>
      <c r="L36" s="660">
        <v>51300</v>
      </c>
      <c r="M36" s="661"/>
      <c r="N36" s="662">
        <v>102600</v>
      </c>
      <c r="O36" s="285"/>
    </row>
    <row r="37" spans="1:16" s="206" customFormat="1" ht="17.5">
      <c r="A37" s="634">
        <v>34</v>
      </c>
      <c r="B37" s="280">
        <v>43869</v>
      </c>
      <c r="C37" s="280"/>
      <c r="D37" s="640" t="s">
        <v>19</v>
      </c>
      <c r="E37" s="292" t="s">
        <v>615</v>
      </c>
      <c r="F37" s="406" t="s">
        <v>616</v>
      </c>
      <c r="G37" s="288" t="s">
        <v>380</v>
      </c>
      <c r="H37" s="640"/>
      <c r="I37" s="640"/>
      <c r="J37" s="71"/>
      <c r="K37" s="641" t="s">
        <v>798</v>
      </c>
      <c r="L37" s="646">
        <v>121950</v>
      </c>
      <c r="M37" s="643"/>
      <c r="N37" s="647">
        <v>241100</v>
      </c>
      <c r="O37" s="285"/>
    </row>
    <row r="38" spans="1:16" s="206" customFormat="1" ht="17.5">
      <c r="A38" s="624">
        <v>35</v>
      </c>
      <c r="B38" s="280">
        <v>43869</v>
      </c>
      <c r="C38" s="280"/>
      <c r="D38" s="640" t="s">
        <v>19</v>
      </c>
      <c r="E38" s="292" t="s">
        <v>617</v>
      </c>
      <c r="F38" s="352" t="s">
        <v>758</v>
      </c>
      <c r="G38" s="288" t="s">
        <v>380</v>
      </c>
      <c r="H38" s="640"/>
      <c r="I38" s="640"/>
      <c r="J38" s="71"/>
      <c r="K38" s="641" t="s">
        <v>798</v>
      </c>
      <c r="L38" s="646">
        <v>18080</v>
      </c>
      <c r="M38" s="643"/>
      <c r="N38" s="647">
        <v>45200</v>
      </c>
      <c r="O38" s="285"/>
    </row>
    <row r="39" spans="1:16" s="206" customFormat="1" ht="17.5">
      <c r="A39" s="624">
        <v>36</v>
      </c>
      <c r="B39" s="280">
        <v>43869</v>
      </c>
      <c r="C39" s="280"/>
      <c r="D39" s="640" t="s">
        <v>19</v>
      </c>
      <c r="E39" s="292" t="s">
        <v>618</v>
      </c>
      <c r="F39" s="406" t="s">
        <v>515</v>
      </c>
      <c r="G39" s="288" t="s">
        <v>380</v>
      </c>
      <c r="H39" s="640"/>
      <c r="I39" s="640"/>
      <c r="J39" s="71"/>
      <c r="K39" s="641" t="s">
        <v>798</v>
      </c>
      <c r="L39" s="646">
        <v>152800</v>
      </c>
      <c r="M39" s="643"/>
      <c r="N39" s="647">
        <v>288800</v>
      </c>
      <c r="O39" s="285"/>
    </row>
    <row r="40" spans="1:16" s="206" customFormat="1" ht="17.5">
      <c r="A40" s="634">
        <v>37</v>
      </c>
      <c r="B40" s="280">
        <v>43869</v>
      </c>
      <c r="C40" s="280"/>
      <c r="D40" s="640" t="s">
        <v>19</v>
      </c>
      <c r="E40" s="292" t="s">
        <v>619</v>
      </c>
      <c r="F40" s="406" t="s">
        <v>555</v>
      </c>
      <c r="G40" s="288" t="s">
        <v>380</v>
      </c>
      <c r="H40" s="640"/>
      <c r="I40" s="640"/>
      <c r="J40" s="71"/>
      <c r="K40" s="629" t="s">
        <v>833</v>
      </c>
      <c r="L40" s="642">
        <v>19100</v>
      </c>
      <c r="M40" s="643"/>
      <c r="N40" s="647">
        <v>38200</v>
      </c>
      <c r="O40" s="285"/>
    </row>
    <row r="41" spans="1:16" s="206" customFormat="1" ht="17.5">
      <c r="A41" s="624">
        <v>38</v>
      </c>
      <c r="B41" s="663">
        <v>43869</v>
      </c>
      <c r="C41" s="663"/>
      <c r="D41" s="664" t="s">
        <v>19</v>
      </c>
      <c r="E41" s="298" t="s">
        <v>620</v>
      </c>
      <c r="F41" s="357" t="s">
        <v>257</v>
      </c>
      <c r="G41" s="665" t="s">
        <v>380</v>
      </c>
      <c r="H41" s="666"/>
      <c r="I41" s="666"/>
      <c r="J41" s="667"/>
      <c r="K41" s="629" t="s">
        <v>833</v>
      </c>
      <c r="L41" s="642">
        <v>102850</v>
      </c>
      <c r="M41" s="643"/>
      <c r="N41" s="647">
        <v>205700</v>
      </c>
      <c r="O41" s="285"/>
    </row>
    <row r="42" spans="1:16" s="206" customFormat="1" ht="17.5">
      <c r="A42" s="634">
        <v>39</v>
      </c>
      <c r="B42" s="280">
        <v>43869</v>
      </c>
      <c r="C42" s="280"/>
      <c r="D42" s="640" t="s">
        <v>19</v>
      </c>
      <c r="E42" s="292" t="s">
        <v>621</v>
      </c>
      <c r="F42" s="352" t="s">
        <v>759</v>
      </c>
      <c r="G42" s="288" t="s">
        <v>780</v>
      </c>
      <c r="H42" s="640"/>
      <c r="I42" s="640"/>
      <c r="J42" s="71"/>
      <c r="K42" s="629" t="s">
        <v>833</v>
      </c>
      <c r="L42" s="646">
        <v>20200</v>
      </c>
      <c r="M42" s="643"/>
      <c r="N42" s="647">
        <v>217000</v>
      </c>
      <c r="O42" s="653" t="s">
        <v>1630</v>
      </c>
    </row>
    <row r="43" spans="1:16" s="206" customFormat="1" ht="17.5">
      <c r="A43" s="624">
        <v>40</v>
      </c>
      <c r="B43" s="280">
        <v>43876</v>
      </c>
      <c r="C43" s="280"/>
      <c r="D43" s="640" t="s">
        <v>19</v>
      </c>
      <c r="E43" s="292" t="s">
        <v>622</v>
      </c>
      <c r="F43" s="352" t="s">
        <v>601</v>
      </c>
      <c r="G43" s="288" t="s">
        <v>780</v>
      </c>
      <c r="H43" s="640"/>
      <c r="I43" s="640"/>
      <c r="J43" s="71"/>
      <c r="K43" s="668">
        <v>43865</v>
      </c>
      <c r="L43" s="646">
        <v>220000</v>
      </c>
      <c r="M43" s="643"/>
      <c r="N43" s="647">
        <v>170700</v>
      </c>
      <c r="O43" s="653" t="s">
        <v>1631</v>
      </c>
    </row>
    <row r="44" spans="1:16" s="206" customFormat="1" ht="17.5">
      <c r="A44" s="624">
        <v>41</v>
      </c>
      <c r="B44" s="280">
        <v>43876</v>
      </c>
      <c r="C44" s="280"/>
      <c r="D44" s="640" t="s">
        <v>19</v>
      </c>
      <c r="E44" s="292" t="s">
        <v>1301</v>
      </c>
      <c r="F44" s="406" t="s">
        <v>809</v>
      </c>
      <c r="G44" s="288" t="s">
        <v>380</v>
      </c>
      <c r="H44" s="640"/>
      <c r="I44" s="640"/>
      <c r="J44" s="71"/>
      <c r="K44" s="641" t="s">
        <v>810</v>
      </c>
      <c r="L44" s="646">
        <v>55825</v>
      </c>
      <c r="M44" s="643"/>
      <c r="N44" s="647">
        <v>101500</v>
      </c>
      <c r="O44" s="285"/>
    </row>
    <row r="45" spans="1:16" s="206" customFormat="1" ht="17.5">
      <c r="A45" s="634">
        <v>42</v>
      </c>
      <c r="B45" s="280">
        <v>43876</v>
      </c>
      <c r="C45" s="280"/>
      <c r="D45" s="640" t="s">
        <v>19</v>
      </c>
      <c r="E45" s="292" t="s">
        <v>625</v>
      </c>
      <c r="F45" s="406" t="s">
        <v>626</v>
      </c>
      <c r="G45" s="288" t="s">
        <v>380</v>
      </c>
      <c r="H45" s="640"/>
      <c r="I45" s="640"/>
      <c r="J45" s="71"/>
      <c r="K45" s="629" t="s">
        <v>833</v>
      </c>
      <c r="L45" s="642">
        <v>36300</v>
      </c>
      <c r="M45" s="643"/>
      <c r="N45" s="647">
        <v>72600</v>
      </c>
      <c r="O45" s="285"/>
    </row>
    <row r="46" spans="1:16" s="206" customFormat="1" ht="17.5">
      <c r="A46" s="624">
        <v>43</v>
      </c>
      <c r="B46" s="280">
        <v>43876</v>
      </c>
      <c r="C46" s="280"/>
      <c r="D46" s="640" t="s">
        <v>19</v>
      </c>
      <c r="E46" s="292" t="s">
        <v>627</v>
      </c>
      <c r="F46" s="406" t="s">
        <v>168</v>
      </c>
      <c r="G46" s="288" t="s">
        <v>380</v>
      </c>
      <c r="H46" s="640"/>
      <c r="I46" s="640"/>
      <c r="J46" s="71"/>
      <c r="K46" s="641" t="s">
        <v>810</v>
      </c>
      <c r="L46" s="646">
        <v>140450</v>
      </c>
      <c r="M46" s="643"/>
      <c r="N46" s="647">
        <v>280900</v>
      </c>
      <c r="O46" s="285"/>
    </row>
    <row r="47" spans="1:16" s="206" customFormat="1" ht="17.5">
      <c r="A47" s="634">
        <v>44</v>
      </c>
      <c r="B47" s="280">
        <v>43876</v>
      </c>
      <c r="C47" s="280"/>
      <c r="D47" s="640" t="s">
        <v>19</v>
      </c>
      <c r="E47" s="292" t="s">
        <v>793</v>
      </c>
      <c r="F47" s="352" t="s">
        <v>791</v>
      </c>
      <c r="G47" s="288" t="s">
        <v>380</v>
      </c>
      <c r="H47" s="640"/>
      <c r="I47" s="640"/>
      <c r="J47" s="71"/>
      <c r="K47" s="641" t="s">
        <v>798</v>
      </c>
      <c r="L47" s="646">
        <v>77350</v>
      </c>
      <c r="M47" s="643"/>
      <c r="N47" s="647">
        <v>83500</v>
      </c>
      <c r="O47" s="285" t="s">
        <v>1632</v>
      </c>
    </row>
    <row r="48" spans="1:16" s="206" customFormat="1" ht="17.5">
      <c r="A48" s="624">
        <v>45</v>
      </c>
      <c r="B48" s="280">
        <v>43876</v>
      </c>
      <c r="C48" s="280"/>
      <c r="D48" s="640" t="s">
        <v>19</v>
      </c>
      <c r="E48" s="292" t="s">
        <v>794</v>
      </c>
      <c r="F48" s="406" t="s">
        <v>791</v>
      </c>
      <c r="G48" s="288" t="s">
        <v>380</v>
      </c>
      <c r="H48" s="640"/>
      <c r="I48" s="640"/>
      <c r="J48" s="71"/>
      <c r="K48" s="641" t="s">
        <v>798</v>
      </c>
      <c r="L48" s="646">
        <v>26600</v>
      </c>
      <c r="M48" s="643"/>
      <c r="N48" s="647">
        <v>53200</v>
      </c>
      <c r="O48" s="285" t="s">
        <v>1632</v>
      </c>
    </row>
    <row r="49" spans="1:15" s="206" customFormat="1" ht="17.5">
      <c r="A49" s="624">
        <v>46</v>
      </c>
      <c r="B49" s="280">
        <v>43883</v>
      </c>
      <c r="C49" s="280"/>
      <c r="D49" s="640" t="s">
        <v>805</v>
      </c>
      <c r="E49" s="292" t="s">
        <v>1300</v>
      </c>
      <c r="F49" s="406" t="s">
        <v>1633</v>
      </c>
      <c r="G49" s="288" t="s">
        <v>380</v>
      </c>
      <c r="H49" s="640"/>
      <c r="I49" s="640"/>
      <c r="J49" s="71"/>
      <c r="K49" s="641" t="s">
        <v>798</v>
      </c>
      <c r="L49" s="646">
        <v>76395</v>
      </c>
      <c r="M49" s="643"/>
      <c r="N49" s="647">
        <v>154900</v>
      </c>
      <c r="O49" s="285"/>
    </row>
    <row r="50" spans="1:15" s="206" customFormat="1" ht="17.5">
      <c r="A50" s="634">
        <v>47</v>
      </c>
      <c r="B50" s="280">
        <v>43883</v>
      </c>
      <c r="C50" s="280"/>
      <c r="D50" s="640" t="s">
        <v>19</v>
      </c>
      <c r="E50" s="292" t="s">
        <v>633</v>
      </c>
      <c r="F50" s="352" t="s">
        <v>38</v>
      </c>
      <c r="G50" s="288" t="s">
        <v>380</v>
      </c>
      <c r="H50" s="640"/>
      <c r="I50" s="640"/>
      <c r="J50" s="71"/>
      <c r="K50" s="641" t="s">
        <v>810</v>
      </c>
      <c r="L50" s="646">
        <v>116428</v>
      </c>
      <c r="M50" s="643"/>
      <c r="N50" s="647">
        <v>276800</v>
      </c>
      <c r="O50" s="285" t="s">
        <v>880</v>
      </c>
    </row>
    <row r="51" spans="1:15" s="206" customFormat="1" ht="17.5">
      <c r="A51" s="624">
        <v>48</v>
      </c>
      <c r="B51" s="280">
        <v>43883</v>
      </c>
      <c r="C51" s="280"/>
      <c r="D51" s="640" t="s">
        <v>19</v>
      </c>
      <c r="E51" s="292" t="s">
        <v>807</v>
      </c>
      <c r="F51" s="406" t="s">
        <v>604</v>
      </c>
      <c r="G51" s="288" t="s">
        <v>380</v>
      </c>
      <c r="H51" s="640"/>
      <c r="I51" s="640"/>
      <c r="J51" s="71"/>
      <c r="K51" s="641" t="s">
        <v>810</v>
      </c>
      <c r="L51" s="652">
        <v>27300</v>
      </c>
      <c r="M51" s="643"/>
      <c r="N51" s="647">
        <v>54600</v>
      </c>
      <c r="O51" s="285" t="s">
        <v>808</v>
      </c>
    </row>
    <row r="52" spans="1:15" s="206" customFormat="1" ht="17.5">
      <c r="A52" s="634">
        <v>49</v>
      </c>
      <c r="B52" s="280">
        <v>43883</v>
      </c>
      <c r="C52" s="280"/>
      <c r="D52" s="640" t="s">
        <v>19</v>
      </c>
      <c r="E52" s="292" t="s">
        <v>636</v>
      </c>
      <c r="F52" s="406" t="s">
        <v>637</v>
      </c>
      <c r="G52" s="288" t="s">
        <v>380</v>
      </c>
      <c r="H52" s="640"/>
      <c r="I52" s="669" t="s">
        <v>92</v>
      </c>
      <c r="J52" s="71"/>
      <c r="K52" s="641" t="s">
        <v>810</v>
      </c>
      <c r="L52" s="646">
        <v>154010</v>
      </c>
      <c r="M52" s="643"/>
      <c r="N52" s="647">
        <v>264800</v>
      </c>
      <c r="O52" s="285"/>
    </row>
    <row r="53" spans="1:15" s="206" customFormat="1" ht="17.5">
      <c r="A53" s="624">
        <v>50</v>
      </c>
      <c r="B53" s="280">
        <v>43883</v>
      </c>
      <c r="C53" s="280"/>
      <c r="D53" s="640" t="s">
        <v>19</v>
      </c>
      <c r="E53" s="292" t="s">
        <v>638</v>
      </c>
      <c r="F53" s="352" t="s">
        <v>257</v>
      </c>
      <c r="G53" s="288" t="s">
        <v>380</v>
      </c>
      <c r="H53" s="640"/>
      <c r="I53" s="640"/>
      <c r="J53" s="71"/>
      <c r="K53" s="641" t="s">
        <v>833</v>
      </c>
      <c r="L53" s="642">
        <v>20600</v>
      </c>
      <c r="M53" s="643"/>
      <c r="N53" s="647">
        <v>41200</v>
      </c>
      <c r="O53" s="285"/>
    </row>
    <row r="54" spans="1:15" s="206" customFormat="1" ht="17.5">
      <c r="A54" s="624">
        <v>51</v>
      </c>
      <c r="B54" s="280">
        <v>43883</v>
      </c>
      <c r="C54" s="280"/>
      <c r="D54" s="640" t="s">
        <v>19</v>
      </c>
      <c r="E54" s="292" t="s">
        <v>639</v>
      </c>
      <c r="F54" s="352" t="s">
        <v>257</v>
      </c>
      <c r="G54" s="288" t="s">
        <v>380</v>
      </c>
      <c r="H54" s="640"/>
      <c r="I54" s="640"/>
      <c r="J54" s="71"/>
      <c r="K54" s="641" t="s">
        <v>833</v>
      </c>
      <c r="L54" s="642">
        <v>20750</v>
      </c>
      <c r="M54" s="643"/>
      <c r="N54" s="647">
        <v>41500</v>
      </c>
      <c r="O54" s="285"/>
    </row>
    <row r="55" spans="1:15" s="206" customFormat="1" ht="17.5">
      <c r="A55" s="634">
        <v>52</v>
      </c>
      <c r="B55" s="280">
        <v>43883</v>
      </c>
      <c r="C55" s="280"/>
      <c r="D55" s="640" t="s">
        <v>19</v>
      </c>
      <c r="E55" s="292" t="s">
        <v>640</v>
      </c>
      <c r="F55" s="406" t="s">
        <v>584</v>
      </c>
      <c r="G55" s="288" t="s">
        <v>380</v>
      </c>
      <c r="H55" s="640"/>
      <c r="I55" s="640"/>
      <c r="J55" s="71"/>
      <c r="K55" s="641" t="s">
        <v>985</v>
      </c>
      <c r="L55" s="646">
        <v>45950</v>
      </c>
      <c r="M55" s="643"/>
      <c r="N55" s="644">
        <v>91900</v>
      </c>
      <c r="O55" s="285"/>
    </row>
    <row r="56" spans="1:15" s="206" customFormat="1" ht="17.5">
      <c r="A56" s="624">
        <v>53</v>
      </c>
      <c r="B56" s="280">
        <v>43889</v>
      </c>
      <c r="C56" s="280">
        <v>43902</v>
      </c>
      <c r="D56" s="640" t="s">
        <v>19</v>
      </c>
      <c r="E56" s="292" t="s">
        <v>641</v>
      </c>
      <c r="F56" s="352" t="s">
        <v>642</v>
      </c>
      <c r="G56" s="288" t="s">
        <v>380</v>
      </c>
      <c r="H56" s="640"/>
      <c r="I56" s="640"/>
      <c r="J56" s="71"/>
      <c r="K56" s="641" t="s">
        <v>833</v>
      </c>
      <c r="L56" s="646">
        <v>43230</v>
      </c>
      <c r="M56" s="643"/>
      <c r="N56" s="647">
        <v>73800</v>
      </c>
      <c r="O56" s="285"/>
    </row>
    <row r="57" spans="1:15" s="206" customFormat="1" ht="17.5">
      <c r="A57" s="634">
        <v>54</v>
      </c>
      <c r="B57" s="280">
        <v>43890</v>
      </c>
      <c r="C57" s="280">
        <v>43896</v>
      </c>
      <c r="D57" s="640" t="s">
        <v>19</v>
      </c>
      <c r="E57" s="292" t="s">
        <v>643</v>
      </c>
      <c r="F57" s="352" t="s">
        <v>499</v>
      </c>
      <c r="G57" s="288" t="s">
        <v>380</v>
      </c>
      <c r="H57" s="640"/>
      <c r="I57" s="640"/>
      <c r="J57" s="71"/>
      <c r="K57" s="641" t="s">
        <v>1627</v>
      </c>
      <c r="L57" s="646">
        <v>26700</v>
      </c>
      <c r="M57" s="643"/>
      <c r="N57" s="644">
        <v>56300</v>
      </c>
      <c r="O57" s="285" t="s">
        <v>788</v>
      </c>
    </row>
    <row r="58" spans="1:15" s="206" customFormat="1" ht="17.5">
      <c r="A58" s="624">
        <v>55</v>
      </c>
      <c r="B58" s="280">
        <v>43890</v>
      </c>
      <c r="C58" s="280"/>
      <c r="D58" s="640" t="s">
        <v>805</v>
      </c>
      <c r="E58" s="292" t="s">
        <v>644</v>
      </c>
      <c r="F58" s="352" t="s">
        <v>645</v>
      </c>
      <c r="G58" s="288" t="s">
        <v>380</v>
      </c>
      <c r="H58" s="640"/>
      <c r="I58" s="640"/>
      <c r="J58" s="71"/>
      <c r="K58" s="641" t="s">
        <v>985</v>
      </c>
      <c r="L58" s="646">
        <v>239000</v>
      </c>
      <c r="M58" s="643"/>
      <c r="N58" s="647">
        <v>478000</v>
      </c>
      <c r="O58" s="285"/>
    </row>
    <row r="59" spans="1:15" s="206" customFormat="1" ht="17.5">
      <c r="A59" s="624">
        <v>56</v>
      </c>
      <c r="B59" s="280">
        <v>43890</v>
      </c>
      <c r="C59" s="280">
        <v>43896</v>
      </c>
      <c r="D59" s="640" t="s">
        <v>19</v>
      </c>
      <c r="E59" s="292" t="s">
        <v>646</v>
      </c>
      <c r="F59" s="352" t="s">
        <v>53</v>
      </c>
      <c r="G59" s="288" t="s">
        <v>380</v>
      </c>
      <c r="H59" s="640"/>
      <c r="I59" s="640"/>
      <c r="J59" s="71"/>
      <c r="K59" s="437" t="s">
        <v>810</v>
      </c>
      <c r="L59" s="646">
        <v>40750</v>
      </c>
      <c r="M59" s="643"/>
      <c r="N59" s="647">
        <v>81500</v>
      </c>
      <c r="O59" s="285"/>
    </row>
    <row r="60" spans="1:15" s="206" customFormat="1" ht="17.5">
      <c r="A60" s="634">
        <v>57</v>
      </c>
      <c r="B60" s="280">
        <v>43890</v>
      </c>
      <c r="C60" s="280">
        <v>43903</v>
      </c>
      <c r="D60" s="640" t="s">
        <v>19</v>
      </c>
      <c r="E60" s="292" t="s">
        <v>647</v>
      </c>
      <c r="F60" s="352" t="s">
        <v>104</v>
      </c>
      <c r="G60" s="288" t="s">
        <v>380</v>
      </c>
      <c r="H60" s="640"/>
      <c r="I60" s="640"/>
      <c r="J60" s="71"/>
      <c r="K60" s="641" t="s">
        <v>985</v>
      </c>
      <c r="L60" s="646">
        <v>26500</v>
      </c>
      <c r="M60" s="643"/>
      <c r="N60" s="647">
        <v>53000</v>
      </c>
      <c r="O60" s="285"/>
    </row>
    <row r="61" spans="1:15" s="206" customFormat="1" ht="17.5">
      <c r="A61" s="624">
        <v>58</v>
      </c>
      <c r="B61" s="280">
        <v>43890</v>
      </c>
      <c r="C61" s="280">
        <v>43896</v>
      </c>
      <c r="D61" s="640" t="s">
        <v>19</v>
      </c>
      <c r="E61" s="292" t="s">
        <v>648</v>
      </c>
      <c r="F61" s="352" t="s">
        <v>257</v>
      </c>
      <c r="G61" s="288" t="s">
        <v>380</v>
      </c>
      <c r="H61" s="640"/>
      <c r="I61" s="640"/>
      <c r="J61" s="670"/>
      <c r="K61" s="445" t="s">
        <v>833</v>
      </c>
      <c r="L61" s="671">
        <v>22550</v>
      </c>
      <c r="M61" s="643"/>
      <c r="N61" s="647">
        <v>47200</v>
      </c>
      <c r="O61" s="285"/>
    </row>
    <row r="62" spans="1:15" s="206" customFormat="1" ht="17.5">
      <c r="A62" s="634">
        <v>59</v>
      </c>
      <c r="B62" s="280">
        <v>43890</v>
      </c>
      <c r="C62" s="280">
        <v>43896</v>
      </c>
      <c r="D62" s="640" t="s">
        <v>19</v>
      </c>
      <c r="E62" s="292" t="s">
        <v>649</v>
      </c>
      <c r="F62" s="352" t="s">
        <v>257</v>
      </c>
      <c r="G62" s="288" t="s">
        <v>380</v>
      </c>
      <c r="H62" s="640"/>
      <c r="I62" s="672" t="s">
        <v>650</v>
      </c>
      <c r="J62" s="71"/>
      <c r="K62" s="445" t="s">
        <v>833</v>
      </c>
      <c r="L62" s="642">
        <v>23600</v>
      </c>
      <c r="M62" s="643"/>
      <c r="N62" s="647">
        <v>45100</v>
      </c>
      <c r="O62" s="285"/>
    </row>
    <row r="63" spans="1:15" s="206" customFormat="1" ht="17.5">
      <c r="A63" s="624">
        <v>60</v>
      </c>
      <c r="B63" s="280">
        <v>43896</v>
      </c>
      <c r="C63" s="280">
        <v>43909</v>
      </c>
      <c r="D63" s="640" t="s">
        <v>19</v>
      </c>
      <c r="E63" s="292" t="s">
        <v>651</v>
      </c>
      <c r="F63" s="352" t="s">
        <v>784</v>
      </c>
      <c r="G63" s="288" t="s">
        <v>380</v>
      </c>
      <c r="H63" s="640"/>
      <c r="I63" s="640"/>
      <c r="J63" s="71"/>
      <c r="K63" s="641" t="s">
        <v>985</v>
      </c>
      <c r="L63" s="646">
        <v>87100</v>
      </c>
      <c r="M63" s="643"/>
      <c r="N63" s="647">
        <v>174200</v>
      </c>
      <c r="O63" s="285"/>
    </row>
    <row r="64" spans="1:15" s="206" customFormat="1" ht="17.5">
      <c r="A64" s="624">
        <v>61</v>
      </c>
      <c r="B64" s="280">
        <v>43897</v>
      </c>
      <c r="C64" s="280">
        <v>43910</v>
      </c>
      <c r="D64" s="640" t="s">
        <v>19</v>
      </c>
      <c r="E64" s="292" t="s">
        <v>660</v>
      </c>
      <c r="F64" s="352" t="s">
        <v>329</v>
      </c>
      <c r="G64" s="318" t="s">
        <v>380</v>
      </c>
      <c r="H64" s="640"/>
      <c r="I64" s="640"/>
      <c r="J64" s="71"/>
      <c r="K64" s="641" t="s">
        <v>985</v>
      </c>
      <c r="L64" s="646">
        <v>54300</v>
      </c>
      <c r="M64" s="643"/>
      <c r="N64" s="647">
        <v>108600</v>
      </c>
      <c r="O64" s="285"/>
    </row>
    <row r="65" spans="1:15" s="206" customFormat="1" ht="17.5">
      <c r="A65" s="634">
        <v>62</v>
      </c>
      <c r="B65" s="280">
        <v>43897</v>
      </c>
      <c r="C65" s="280">
        <v>43917</v>
      </c>
      <c r="D65" s="640" t="s">
        <v>19</v>
      </c>
      <c r="E65" s="292" t="s">
        <v>654</v>
      </c>
      <c r="F65" s="352" t="s">
        <v>192</v>
      </c>
      <c r="G65" s="318">
        <v>0</v>
      </c>
      <c r="H65" s="640"/>
      <c r="I65" s="640"/>
      <c r="J65" s="71"/>
      <c r="K65" s="641" t="s">
        <v>1627</v>
      </c>
      <c r="L65" s="646">
        <v>164300</v>
      </c>
      <c r="M65" s="643"/>
      <c r="N65" s="647">
        <v>351400</v>
      </c>
      <c r="O65" s="285"/>
    </row>
    <row r="66" spans="1:15" s="206" customFormat="1" ht="17.5">
      <c r="A66" s="624">
        <v>63</v>
      </c>
      <c r="B66" s="280">
        <v>43897</v>
      </c>
      <c r="C66" s="280">
        <v>43903</v>
      </c>
      <c r="D66" s="640" t="s">
        <v>19</v>
      </c>
      <c r="E66" s="292" t="s">
        <v>655</v>
      </c>
      <c r="F66" s="352" t="s">
        <v>656</v>
      </c>
      <c r="G66" s="318" t="s">
        <v>380</v>
      </c>
      <c r="H66" s="640"/>
      <c r="I66" s="640"/>
      <c r="J66" s="71"/>
      <c r="K66" s="641" t="s">
        <v>1627</v>
      </c>
      <c r="L66" s="646">
        <v>35000</v>
      </c>
      <c r="M66" s="643"/>
      <c r="N66" s="647">
        <v>66900</v>
      </c>
      <c r="O66" s="285"/>
    </row>
    <row r="67" spans="1:15" s="206" customFormat="1" ht="17.5">
      <c r="A67" s="634">
        <v>64</v>
      </c>
      <c r="B67" s="280">
        <v>43897</v>
      </c>
      <c r="C67" s="280">
        <v>43903</v>
      </c>
      <c r="D67" s="640" t="s">
        <v>19</v>
      </c>
      <c r="E67" s="292" t="s">
        <v>657</v>
      </c>
      <c r="F67" s="352" t="s">
        <v>186</v>
      </c>
      <c r="G67" s="318" t="s">
        <v>380</v>
      </c>
      <c r="H67" s="640"/>
      <c r="I67" s="640"/>
      <c r="J67" s="71"/>
      <c r="K67" s="641" t="s">
        <v>810</v>
      </c>
      <c r="L67" s="646">
        <v>13100</v>
      </c>
      <c r="M67" s="643"/>
      <c r="N67" s="647">
        <v>26200</v>
      </c>
      <c r="O67" s="285" t="s">
        <v>811</v>
      </c>
    </row>
    <row r="68" spans="1:15" s="206" customFormat="1" ht="17.5">
      <c r="A68" s="624">
        <v>65</v>
      </c>
      <c r="B68" s="280">
        <v>43897</v>
      </c>
      <c r="C68" s="280">
        <v>43910</v>
      </c>
      <c r="D68" s="640" t="s">
        <v>19</v>
      </c>
      <c r="E68" s="292" t="s">
        <v>658</v>
      </c>
      <c r="F68" s="352" t="s">
        <v>446</v>
      </c>
      <c r="G68" s="318" t="s">
        <v>380</v>
      </c>
      <c r="H68" s="640"/>
      <c r="I68" s="640"/>
      <c r="J68" s="71"/>
      <c r="K68" s="445" t="s">
        <v>833</v>
      </c>
      <c r="L68" s="646">
        <v>105500</v>
      </c>
      <c r="M68" s="643"/>
      <c r="N68" s="647">
        <v>211000</v>
      </c>
      <c r="O68" s="285"/>
    </row>
    <row r="69" spans="1:15" s="206" customFormat="1" ht="17.5">
      <c r="A69" s="624">
        <v>66</v>
      </c>
      <c r="B69" s="280">
        <v>43897</v>
      </c>
      <c r="C69" s="280">
        <v>43910</v>
      </c>
      <c r="D69" s="640" t="s">
        <v>19</v>
      </c>
      <c r="E69" s="292" t="s">
        <v>659</v>
      </c>
      <c r="F69" s="352" t="s">
        <v>123</v>
      </c>
      <c r="G69" s="318" t="s">
        <v>380</v>
      </c>
      <c r="H69" s="640"/>
      <c r="I69" s="640"/>
      <c r="J69" s="670"/>
      <c r="K69" s="673" t="s">
        <v>985</v>
      </c>
      <c r="L69" s="285">
        <v>40900</v>
      </c>
      <c r="M69" s="643"/>
      <c r="N69" s="647">
        <v>95400</v>
      </c>
      <c r="O69" s="285"/>
    </row>
    <row r="70" spans="1:15" s="206" customFormat="1" ht="17.5">
      <c r="A70" s="634">
        <v>67</v>
      </c>
      <c r="B70" s="280">
        <v>43904</v>
      </c>
      <c r="C70" s="280">
        <v>43917</v>
      </c>
      <c r="D70" s="640" t="s">
        <v>19</v>
      </c>
      <c r="E70" s="292" t="s">
        <v>661</v>
      </c>
      <c r="F70" s="352" t="s">
        <v>53</v>
      </c>
      <c r="G70" s="318" t="s">
        <v>380</v>
      </c>
      <c r="H70" s="640"/>
      <c r="I70" s="640"/>
      <c r="J70" s="670"/>
      <c r="K70" s="646" t="s">
        <v>833</v>
      </c>
      <c r="L70" s="674">
        <v>37950</v>
      </c>
      <c r="M70" s="643"/>
      <c r="N70" s="647">
        <v>75900</v>
      </c>
      <c r="O70" s="285"/>
    </row>
    <row r="71" spans="1:15" s="206" customFormat="1" ht="17.5">
      <c r="A71" s="624">
        <v>68</v>
      </c>
      <c r="B71" s="280">
        <v>43904</v>
      </c>
      <c r="C71" s="280">
        <v>43917</v>
      </c>
      <c r="D71" s="640" t="s">
        <v>19</v>
      </c>
      <c r="E71" s="292" t="s">
        <v>662</v>
      </c>
      <c r="F71" s="352" t="s">
        <v>663</v>
      </c>
      <c r="G71" s="318" t="s">
        <v>380</v>
      </c>
      <c r="H71" s="640"/>
      <c r="I71" s="640"/>
      <c r="J71" s="71"/>
      <c r="K71" s="641" t="s">
        <v>1627</v>
      </c>
      <c r="L71" s="646">
        <v>63250</v>
      </c>
      <c r="M71" s="643"/>
      <c r="N71" s="647">
        <v>126500</v>
      </c>
      <c r="O71" s="285"/>
    </row>
    <row r="72" spans="1:15" s="206" customFormat="1" ht="17.5">
      <c r="A72" s="634">
        <v>69</v>
      </c>
      <c r="B72" s="280">
        <v>43904</v>
      </c>
      <c r="C72" s="280">
        <v>43917</v>
      </c>
      <c r="D72" s="640" t="s">
        <v>19</v>
      </c>
      <c r="E72" s="675" t="s">
        <v>665</v>
      </c>
      <c r="F72" s="352" t="s">
        <v>667</v>
      </c>
      <c r="G72" s="318" t="s">
        <v>380</v>
      </c>
      <c r="H72" s="640"/>
      <c r="I72" s="640"/>
      <c r="J72" s="71"/>
      <c r="K72" s="646" t="s">
        <v>833</v>
      </c>
      <c r="L72" s="674">
        <v>58500</v>
      </c>
      <c r="M72" s="643"/>
      <c r="N72" s="647">
        <v>117000</v>
      </c>
      <c r="O72" s="285"/>
    </row>
    <row r="73" spans="1:15" s="206" customFormat="1" ht="17.5">
      <c r="A73" s="624">
        <v>70</v>
      </c>
      <c r="B73" s="280">
        <v>43904</v>
      </c>
      <c r="C73" s="280">
        <v>43917</v>
      </c>
      <c r="D73" s="676" t="s">
        <v>19</v>
      </c>
      <c r="E73" s="285" t="s">
        <v>681</v>
      </c>
      <c r="F73" s="457" t="s">
        <v>682</v>
      </c>
      <c r="G73" s="318" t="s">
        <v>380</v>
      </c>
      <c r="H73" s="640"/>
      <c r="I73" s="640"/>
      <c r="J73" s="71"/>
      <c r="K73" s="641" t="s">
        <v>1627</v>
      </c>
      <c r="L73" s="646">
        <v>32450</v>
      </c>
      <c r="M73" s="643"/>
      <c r="N73" s="647">
        <v>64900</v>
      </c>
      <c r="O73" s="285"/>
    </row>
    <row r="74" spans="1:15" s="206" customFormat="1" ht="17.5">
      <c r="A74" s="624">
        <v>71</v>
      </c>
      <c r="B74" s="280">
        <v>43904</v>
      </c>
      <c r="C74" s="280">
        <v>43910</v>
      </c>
      <c r="D74" s="673" t="s">
        <v>19</v>
      </c>
      <c r="E74" s="285" t="s">
        <v>683</v>
      </c>
      <c r="F74" s="457" t="s">
        <v>684</v>
      </c>
      <c r="G74" s="318" t="s">
        <v>380</v>
      </c>
      <c r="H74" s="640"/>
      <c r="I74" s="640"/>
      <c r="J74" s="71"/>
      <c r="K74" s="641" t="s">
        <v>810</v>
      </c>
      <c r="L74" s="646">
        <v>16560</v>
      </c>
      <c r="M74" s="643"/>
      <c r="N74" s="647">
        <v>80500</v>
      </c>
      <c r="O74" s="285"/>
    </row>
    <row r="75" spans="1:15" s="206" customFormat="1" ht="17.5">
      <c r="A75" s="634">
        <v>72</v>
      </c>
      <c r="B75" s="280">
        <v>43910</v>
      </c>
      <c r="C75" s="280"/>
      <c r="D75" s="677" t="s">
        <v>19</v>
      </c>
      <c r="E75" s="297" t="s">
        <v>803</v>
      </c>
      <c r="F75" s="352" t="s">
        <v>200</v>
      </c>
      <c r="G75" s="318" t="s">
        <v>380</v>
      </c>
      <c r="H75" s="640"/>
      <c r="I75" s="640"/>
      <c r="J75" s="71"/>
      <c r="K75" s="641" t="s">
        <v>810</v>
      </c>
      <c r="L75" s="678">
        <v>56618</v>
      </c>
      <c r="M75" s="643"/>
      <c r="N75" s="647">
        <v>108400</v>
      </c>
      <c r="O75" s="285"/>
    </row>
    <row r="76" spans="1:15" s="206" customFormat="1" ht="17.5">
      <c r="A76" s="624">
        <v>73</v>
      </c>
      <c r="B76" s="280">
        <v>43910</v>
      </c>
      <c r="C76" s="280">
        <v>43930</v>
      </c>
      <c r="D76" s="640" t="s">
        <v>19</v>
      </c>
      <c r="E76" s="292" t="s">
        <v>668</v>
      </c>
      <c r="F76" s="352" t="s">
        <v>126</v>
      </c>
      <c r="G76" s="318" t="s">
        <v>380</v>
      </c>
      <c r="H76" s="640"/>
      <c r="I76" s="640"/>
      <c r="J76" s="71"/>
      <c r="K76" s="646" t="s">
        <v>833</v>
      </c>
      <c r="L76" s="646">
        <v>125900</v>
      </c>
      <c r="M76" s="643"/>
      <c r="N76" s="647">
        <v>251800</v>
      </c>
      <c r="O76" s="285"/>
    </row>
    <row r="77" spans="1:15" s="206" customFormat="1" ht="17.5">
      <c r="A77" s="634">
        <v>74</v>
      </c>
      <c r="B77" s="280">
        <v>43911</v>
      </c>
      <c r="C77" s="280">
        <v>43926</v>
      </c>
      <c r="D77" s="640" t="s">
        <v>19</v>
      </c>
      <c r="E77" s="292" t="s">
        <v>842</v>
      </c>
      <c r="F77" s="352" t="s">
        <v>343</v>
      </c>
      <c r="G77" s="318" t="s">
        <v>380</v>
      </c>
      <c r="H77" s="640"/>
      <c r="I77" s="640"/>
      <c r="J77" s="71"/>
      <c r="K77" s="646" t="s">
        <v>833</v>
      </c>
      <c r="L77" s="642">
        <v>18750</v>
      </c>
      <c r="M77" s="643"/>
      <c r="N77" s="647">
        <v>37500</v>
      </c>
      <c r="O77" s="285"/>
    </row>
    <row r="78" spans="1:15" s="206" customFormat="1" ht="17.5">
      <c r="A78" s="624">
        <v>75</v>
      </c>
      <c r="B78" s="280">
        <v>43911</v>
      </c>
      <c r="C78" s="280">
        <v>43924</v>
      </c>
      <c r="D78" s="640" t="s">
        <v>19</v>
      </c>
      <c r="E78" s="292" t="s">
        <v>670</v>
      </c>
      <c r="F78" s="352" t="s">
        <v>604</v>
      </c>
      <c r="G78" s="318" t="s">
        <v>380</v>
      </c>
      <c r="H78" s="640"/>
      <c r="I78" s="640"/>
      <c r="J78" s="71"/>
      <c r="K78" s="646" t="s">
        <v>833</v>
      </c>
      <c r="L78" s="646">
        <v>33250</v>
      </c>
      <c r="M78" s="643"/>
      <c r="N78" s="647">
        <v>66500</v>
      </c>
      <c r="O78" s="285"/>
    </row>
    <row r="79" spans="1:15" s="206" customFormat="1" ht="17.5">
      <c r="A79" s="624">
        <v>76</v>
      </c>
      <c r="B79" s="679">
        <v>43911</v>
      </c>
      <c r="C79" s="679">
        <v>43931</v>
      </c>
      <c r="D79" s="680" t="s">
        <v>19</v>
      </c>
      <c r="E79" s="299" t="s">
        <v>685</v>
      </c>
      <c r="F79" s="359" t="s">
        <v>686</v>
      </c>
      <c r="G79" s="681" t="s">
        <v>380</v>
      </c>
      <c r="H79" s="680"/>
      <c r="I79" s="680"/>
      <c r="J79" s="682"/>
      <c r="K79" s="683" t="s">
        <v>782</v>
      </c>
      <c r="L79" s="684"/>
      <c r="M79" s="685"/>
      <c r="N79" s="686">
        <v>205500</v>
      </c>
      <c r="O79" s="687" t="s">
        <v>822</v>
      </c>
    </row>
    <row r="80" spans="1:15" s="206" customFormat="1" ht="17.5">
      <c r="A80" s="634">
        <v>77</v>
      </c>
      <c r="B80" s="280">
        <v>43911</v>
      </c>
      <c r="C80" s="280">
        <v>43924</v>
      </c>
      <c r="D80" s="640" t="s">
        <v>19</v>
      </c>
      <c r="E80" s="292" t="s">
        <v>687</v>
      </c>
      <c r="F80" s="352" t="s">
        <v>688</v>
      </c>
      <c r="G80" s="318" t="s">
        <v>380</v>
      </c>
      <c r="H80" s="640"/>
      <c r="I80" s="640"/>
      <c r="J80" s="71"/>
      <c r="K80" s="641" t="s">
        <v>1634</v>
      </c>
      <c r="L80" s="646">
        <v>57500</v>
      </c>
      <c r="M80" s="643"/>
      <c r="N80" s="647">
        <v>115000</v>
      </c>
      <c r="O80" s="285"/>
    </row>
    <row r="81" spans="1:15" s="206" customFormat="1" ht="17.5">
      <c r="A81" s="624">
        <v>78</v>
      </c>
      <c r="B81" s="280">
        <v>43917</v>
      </c>
      <c r="C81" s="688">
        <v>43930</v>
      </c>
      <c r="D81" s="640" t="s">
        <v>19</v>
      </c>
      <c r="E81" s="292" t="s">
        <v>692</v>
      </c>
      <c r="F81" s="352" t="s">
        <v>126</v>
      </c>
      <c r="G81" s="318" t="s">
        <v>380</v>
      </c>
      <c r="H81" s="640"/>
      <c r="I81" s="640"/>
      <c r="J81" s="71"/>
      <c r="K81" s="646" t="s">
        <v>833</v>
      </c>
      <c r="L81" s="646">
        <v>26150</v>
      </c>
      <c r="M81" s="643"/>
      <c r="N81" s="647">
        <v>52300</v>
      </c>
      <c r="O81" s="285" t="s">
        <v>1635</v>
      </c>
    </row>
    <row r="82" spans="1:15" s="206" customFormat="1" ht="17.5">
      <c r="A82" s="634">
        <v>79</v>
      </c>
      <c r="B82" s="280">
        <v>43918</v>
      </c>
      <c r="C82" s="688">
        <v>43931</v>
      </c>
      <c r="D82" s="640" t="s">
        <v>19</v>
      </c>
      <c r="E82" s="292" t="s">
        <v>767</v>
      </c>
      <c r="F82" s="352" t="s">
        <v>53</v>
      </c>
      <c r="G82" s="318" t="s">
        <v>380</v>
      </c>
      <c r="H82" s="640"/>
      <c r="I82" s="640"/>
      <c r="J82" s="71"/>
      <c r="K82" s="646" t="s">
        <v>833</v>
      </c>
      <c r="L82" s="646">
        <v>52300</v>
      </c>
      <c r="M82" s="643"/>
      <c r="N82" s="647">
        <v>104600</v>
      </c>
      <c r="O82" s="285"/>
    </row>
    <row r="83" spans="1:15" s="206" customFormat="1" ht="17.5">
      <c r="A83" s="624">
        <v>80</v>
      </c>
      <c r="B83" s="280">
        <v>43918</v>
      </c>
      <c r="C83" s="688">
        <v>43931</v>
      </c>
      <c r="D83" s="640" t="s">
        <v>19</v>
      </c>
      <c r="E83" s="292" t="s">
        <v>702</v>
      </c>
      <c r="F83" s="352" t="s">
        <v>703</v>
      </c>
      <c r="G83" s="318" t="s">
        <v>380</v>
      </c>
      <c r="H83" s="640"/>
      <c r="I83" s="640"/>
      <c r="J83" s="71"/>
      <c r="K83" s="641" t="s">
        <v>1627</v>
      </c>
      <c r="L83" s="646">
        <v>20300</v>
      </c>
      <c r="M83" s="643"/>
      <c r="N83" s="647">
        <v>40700</v>
      </c>
      <c r="O83" s="285"/>
    </row>
    <row r="84" spans="1:15" s="206" customFormat="1" ht="17.5">
      <c r="A84" s="624">
        <v>81</v>
      </c>
      <c r="B84" s="280">
        <v>43918</v>
      </c>
      <c r="C84" s="280">
        <v>43924</v>
      </c>
      <c r="D84" s="640" t="s">
        <v>19</v>
      </c>
      <c r="E84" s="292" t="s">
        <v>704</v>
      </c>
      <c r="F84" s="352" t="s">
        <v>688</v>
      </c>
      <c r="G84" s="318" t="s">
        <v>380</v>
      </c>
      <c r="H84" s="640"/>
      <c r="I84" s="640"/>
      <c r="J84" s="71"/>
      <c r="K84" s="641" t="s">
        <v>839</v>
      </c>
      <c r="L84" s="646">
        <v>41000</v>
      </c>
      <c r="M84" s="643"/>
      <c r="N84" s="647">
        <v>65200</v>
      </c>
      <c r="O84" s="285" t="s">
        <v>1636</v>
      </c>
    </row>
    <row r="85" spans="1:15" s="206" customFormat="1" ht="18" thickBot="1">
      <c r="A85" s="634">
        <v>82</v>
      </c>
      <c r="B85" s="689">
        <v>43918</v>
      </c>
      <c r="C85" s="689">
        <v>43931</v>
      </c>
      <c r="D85" s="690" t="s">
        <v>19</v>
      </c>
      <c r="E85" s="691" t="s">
        <v>768</v>
      </c>
      <c r="F85" s="692" t="s">
        <v>689</v>
      </c>
      <c r="G85" s="693" t="s">
        <v>380</v>
      </c>
      <c r="H85" s="690">
        <v>400</v>
      </c>
      <c r="I85" s="690"/>
      <c r="J85" s="694"/>
      <c r="K85" s="695" t="s">
        <v>835</v>
      </c>
      <c r="L85" s="696">
        <v>23100</v>
      </c>
      <c r="M85" s="697"/>
      <c r="N85" s="698">
        <v>46200</v>
      </c>
      <c r="O85" s="699"/>
    </row>
    <row r="86" spans="1:15" s="206" customFormat="1" ht="17.5">
      <c r="A86" s="624">
        <v>83</v>
      </c>
      <c r="B86" s="700">
        <v>43924</v>
      </c>
      <c r="C86" s="700"/>
      <c r="D86" s="701" t="s">
        <v>19</v>
      </c>
      <c r="E86" s="702" t="s">
        <v>700</v>
      </c>
      <c r="F86" s="703" t="s">
        <v>701</v>
      </c>
      <c r="G86" s="704" t="s">
        <v>380</v>
      </c>
      <c r="H86" s="701"/>
      <c r="I86" s="701"/>
      <c r="J86" s="705"/>
      <c r="K86" s="706" t="s">
        <v>839</v>
      </c>
      <c r="L86" s="707">
        <v>37480</v>
      </c>
      <c r="M86" s="708"/>
      <c r="N86" s="709">
        <v>27800</v>
      </c>
      <c r="O86" s="710" t="s">
        <v>1637</v>
      </c>
    </row>
    <row r="87" spans="1:15" s="206" customFormat="1" ht="17.5">
      <c r="A87" s="634">
        <v>84</v>
      </c>
      <c r="B87" s="711">
        <v>43925</v>
      </c>
      <c r="C87" s="711"/>
      <c r="D87" s="712" t="s">
        <v>19</v>
      </c>
      <c r="E87" s="713" t="s">
        <v>690</v>
      </c>
      <c r="F87" s="714" t="s">
        <v>691</v>
      </c>
      <c r="G87" s="715" t="s">
        <v>380</v>
      </c>
      <c r="H87" s="712"/>
      <c r="I87" s="712" t="s">
        <v>696</v>
      </c>
      <c r="J87" s="716"/>
      <c r="K87" s="717" t="s">
        <v>832</v>
      </c>
      <c r="L87" s="718">
        <v>137850</v>
      </c>
      <c r="M87" s="719"/>
      <c r="N87" s="720">
        <v>87700</v>
      </c>
      <c r="O87" s="721" t="s">
        <v>1638</v>
      </c>
    </row>
    <row r="88" spans="1:15" s="206" customFormat="1" ht="17.5">
      <c r="A88" s="624">
        <v>85</v>
      </c>
      <c r="B88" s="722">
        <v>43925</v>
      </c>
      <c r="C88" s="722"/>
      <c r="D88" s="723" t="s">
        <v>19</v>
      </c>
      <c r="E88" s="724" t="s">
        <v>694</v>
      </c>
      <c r="F88" s="725" t="s">
        <v>688</v>
      </c>
      <c r="G88" s="726" t="s">
        <v>380</v>
      </c>
      <c r="H88" s="723"/>
      <c r="I88" s="727" t="s">
        <v>695</v>
      </c>
      <c r="J88" s="728"/>
      <c r="K88" s="641" t="s">
        <v>1634</v>
      </c>
      <c r="L88" s="729">
        <v>66800</v>
      </c>
      <c r="M88" s="730"/>
      <c r="N88" s="731">
        <v>45700</v>
      </c>
      <c r="O88" s="732" t="s">
        <v>1639</v>
      </c>
    </row>
    <row r="89" spans="1:15" s="206" customFormat="1" ht="17.5">
      <c r="A89" s="624">
        <v>86</v>
      </c>
      <c r="B89" s="733">
        <v>43927</v>
      </c>
      <c r="C89" s="733"/>
      <c r="D89" s="734" t="s">
        <v>19</v>
      </c>
      <c r="E89" s="309" t="s">
        <v>705</v>
      </c>
      <c r="F89" s="365" t="s">
        <v>706</v>
      </c>
      <c r="G89" s="735" t="s">
        <v>380</v>
      </c>
      <c r="H89" s="734"/>
      <c r="I89" s="734"/>
      <c r="J89" s="736"/>
      <c r="K89" s="737" t="s">
        <v>1627</v>
      </c>
      <c r="L89" s="738">
        <v>46850</v>
      </c>
      <c r="M89" s="739"/>
      <c r="N89" s="740">
        <v>15700</v>
      </c>
      <c r="O89" s="741" t="s">
        <v>1640</v>
      </c>
    </row>
    <row r="90" spans="1:15" s="206" customFormat="1" ht="17.5">
      <c r="A90" s="634">
        <v>87</v>
      </c>
      <c r="B90" s="742">
        <v>43927</v>
      </c>
      <c r="C90" s="742"/>
      <c r="D90" s="743" t="s">
        <v>19</v>
      </c>
      <c r="E90" s="744" t="s">
        <v>707</v>
      </c>
      <c r="F90" s="745" t="s">
        <v>708</v>
      </c>
      <c r="G90" s="746" t="s">
        <v>380</v>
      </c>
      <c r="H90" s="743"/>
      <c r="I90" s="743"/>
      <c r="J90" s="747"/>
      <c r="K90" s="748" t="s">
        <v>839</v>
      </c>
      <c r="L90" s="749">
        <v>23850</v>
      </c>
      <c r="M90" s="750"/>
      <c r="N90" s="751">
        <v>6300</v>
      </c>
      <c r="O90" s="752" t="s">
        <v>1640</v>
      </c>
    </row>
    <row r="91" spans="1:15" s="206" customFormat="1" ht="17.5">
      <c r="A91" s="624">
        <v>88</v>
      </c>
      <c r="B91" s="753">
        <v>43927</v>
      </c>
      <c r="C91" s="753"/>
      <c r="D91" s="754" t="s">
        <v>19</v>
      </c>
      <c r="E91" s="755" t="s">
        <v>709</v>
      </c>
      <c r="F91" s="756" t="s">
        <v>710</v>
      </c>
      <c r="G91" s="757" t="s">
        <v>380</v>
      </c>
      <c r="H91" s="754"/>
      <c r="I91" s="754"/>
      <c r="J91" s="758"/>
      <c r="K91" s="759" t="s">
        <v>1634</v>
      </c>
      <c r="L91" s="760">
        <v>58400</v>
      </c>
      <c r="M91" s="761"/>
      <c r="N91" s="762">
        <v>26500</v>
      </c>
      <c r="O91" s="763" t="s">
        <v>1640</v>
      </c>
    </row>
    <row r="92" spans="1:15" s="206" customFormat="1" ht="17.5">
      <c r="A92" s="634">
        <v>89</v>
      </c>
      <c r="B92" s="280">
        <v>43927</v>
      </c>
      <c r="C92" s="688">
        <v>43938</v>
      </c>
      <c r="D92" s="640" t="s">
        <v>19</v>
      </c>
      <c r="E92" s="311" t="s">
        <v>737</v>
      </c>
      <c r="F92" s="316" t="s">
        <v>783</v>
      </c>
      <c r="G92" s="304" t="s">
        <v>380</v>
      </c>
      <c r="H92" s="302" t="s">
        <v>477</v>
      </c>
      <c r="I92" s="640"/>
      <c r="J92" s="71"/>
      <c r="K92" s="673" t="s">
        <v>985</v>
      </c>
      <c r="L92" s="646">
        <v>2650</v>
      </c>
      <c r="M92" s="643"/>
      <c r="N92" s="647">
        <v>5300</v>
      </c>
      <c r="O92" s="285" t="s">
        <v>1640</v>
      </c>
    </row>
    <row r="93" spans="1:15" s="206" customFormat="1" ht="17.5">
      <c r="A93" s="624">
        <v>90</v>
      </c>
      <c r="B93" s="679">
        <v>43983</v>
      </c>
      <c r="C93" s="679">
        <v>43987</v>
      </c>
      <c r="D93" s="680" t="s">
        <v>19</v>
      </c>
      <c r="E93" s="299" t="s">
        <v>685</v>
      </c>
      <c r="F93" s="359" t="s">
        <v>686</v>
      </c>
      <c r="G93" s="764" t="s">
        <v>380</v>
      </c>
      <c r="H93" s="765"/>
      <c r="I93" s="680"/>
      <c r="J93" s="682"/>
      <c r="K93" s="683" t="s">
        <v>776</v>
      </c>
      <c r="L93" s="684">
        <v>19450</v>
      </c>
      <c r="M93" s="685"/>
      <c r="N93" s="686">
        <v>35300</v>
      </c>
      <c r="O93" s="766" t="s">
        <v>1336</v>
      </c>
    </row>
    <row r="94" spans="1:15" s="206" customFormat="1" ht="17.5">
      <c r="A94" s="624">
        <v>91</v>
      </c>
      <c r="B94" s="280">
        <v>43983</v>
      </c>
      <c r="C94" s="688">
        <v>44001</v>
      </c>
      <c r="D94" s="640" t="s">
        <v>19</v>
      </c>
      <c r="E94" s="311" t="s">
        <v>905</v>
      </c>
      <c r="F94" s="316" t="s">
        <v>761</v>
      </c>
      <c r="G94" s="304" t="s">
        <v>380</v>
      </c>
      <c r="H94" s="302"/>
      <c r="I94" s="640"/>
      <c r="J94" s="71"/>
      <c r="K94" s="641" t="s">
        <v>1634</v>
      </c>
      <c r="L94" s="646">
        <v>63300</v>
      </c>
      <c r="M94" s="643"/>
      <c r="N94" s="647">
        <v>126600</v>
      </c>
      <c r="O94" s="285" t="s">
        <v>1641</v>
      </c>
    </row>
    <row r="95" spans="1:15" s="206" customFormat="1" ht="17.5">
      <c r="A95" s="8"/>
      <c r="B95" s="767">
        <v>43983</v>
      </c>
      <c r="C95" s="767">
        <v>43994</v>
      </c>
      <c r="D95" s="768" t="s">
        <v>19</v>
      </c>
      <c r="E95" s="769" t="s">
        <v>700</v>
      </c>
      <c r="F95" s="770" t="s">
        <v>701</v>
      </c>
      <c r="G95" s="771" t="s">
        <v>380</v>
      </c>
      <c r="H95" s="772"/>
      <c r="I95" s="768"/>
      <c r="J95" s="773"/>
      <c r="K95" s="706"/>
      <c r="L95" s="774"/>
      <c r="M95" s="775"/>
      <c r="N95" s="776">
        <v>43200</v>
      </c>
      <c r="O95" s="777"/>
    </row>
    <row r="96" spans="1:15" s="206" customFormat="1" ht="17.5">
      <c r="A96" s="8"/>
      <c r="B96" s="711">
        <v>43983</v>
      </c>
      <c r="C96" s="711">
        <v>44001</v>
      </c>
      <c r="D96" s="712" t="s">
        <v>19</v>
      </c>
      <c r="E96" s="778" t="s">
        <v>690</v>
      </c>
      <c r="F96" s="779" t="s">
        <v>691</v>
      </c>
      <c r="G96" s="780" t="s">
        <v>380</v>
      </c>
      <c r="H96" s="781"/>
      <c r="I96" s="712" t="s">
        <v>696</v>
      </c>
      <c r="J96" s="716"/>
      <c r="K96" s="717"/>
      <c r="L96" s="718"/>
      <c r="M96" s="719"/>
      <c r="N96" s="720">
        <v>159700</v>
      </c>
      <c r="O96" s="721" t="s">
        <v>1642</v>
      </c>
    </row>
    <row r="97" spans="1:15" s="206" customFormat="1" ht="17.5">
      <c r="A97" s="8"/>
      <c r="B97" s="722">
        <v>43983</v>
      </c>
      <c r="C97" s="722">
        <v>43994</v>
      </c>
      <c r="D97" s="723" t="s">
        <v>19</v>
      </c>
      <c r="E97" s="782" t="s">
        <v>694</v>
      </c>
      <c r="F97" s="725" t="s">
        <v>688</v>
      </c>
      <c r="G97" s="783" t="s">
        <v>380</v>
      </c>
      <c r="H97" s="784"/>
      <c r="I97" s="727" t="s">
        <v>695</v>
      </c>
      <c r="J97" s="728"/>
      <c r="K97" s="785"/>
      <c r="L97" s="729"/>
      <c r="M97" s="730"/>
      <c r="N97" s="731">
        <v>87900</v>
      </c>
      <c r="O97" s="786"/>
    </row>
    <row r="98" spans="1:15" s="206" customFormat="1" ht="17.5">
      <c r="A98" s="8"/>
      <c r="B98" s="733">
        <v>43983</v>
      </c>
      <c r="C98" s="733">
        <v>43994</v>
      </c>
      <c r="D98" s="734" t="s">
        <v>19</v>
      </c>
      <c r="E98" s="787" t="s">
        <v>705</v>
      </c>
      <c r="F98" s="788" t="s">
        <v>706</v>
      </c>
      <c r="G98" s="789" t="s">
        <v>380</v>
      </c>
      <c r="H98" s="790"/>
      <c r="I98" s="734"/>
      <c r="J98" s="736"/>
      <c r="K98" s="737"/>
      <c r="L98" s="738"/>
      <c r="M98" s="739"/>
      <c r="N98" s="740">
        <v>78000</v>
      </c>
      <c r="O98" s="741"/>
    </row>
    <row r="99" spans="1:15" s="206" customFormat="1" ht="17.5">
      <c r="A99" s="8"/>
      <c r="B99" s="742">
        <v>43983</v>
      </c>
      <c r="C99" s="742">
        <v>43994</v>
      </c>
      <c r="D99" s="743" t="s">
        <v>19</v>
      </c>
      <c r="E99" s="791" t="s">
        <v>707</v>
      </c>
      <c r="F99" s="792" t="s">
        <v>708</v>
      </c>
      <c r="G99" s="793" t="s">
        <v>380</v>
      </c>
      <c r="H99" s="794"/>
      <c r="I99" s="743" t="s">
        <v>906</v>
      </c>
      <c r="J99" s="747"/>
      <c r="K99" s="748"/>
      <c r="L99" s="749"/>
      <c r="M99" s="750"/>
      <c r="N99" s="751">
        <v>41400</v>
      </c>
      <c r="O99" s="752"/>
    </row>
    <row r="100" spans="1:15" s="806" customFormat="1" ht="17.5">
      <c r="A100" s="795"/>
      <c r="B100" s="753">
        <v>43983</v>
      </c>
      <c r="C100" s="753">
        <v>43994</v>
      </c>
      <c r="D100" s="754" t="s">
        <v>19</v>
      </c>
      <c r="E100" s="796" t="s">
        <v>709</v>
      </c>
      <c r="F100" s="797" t="s">
        <v>710</v>
      </c>
      <c r="G100" s="798" t="s">
        <v>380</v>
      </c>
      <c r="H100" s="799"/>
      <c r="I100" s="800"/>
      <c r="J100" s="801"/>
      <c r="K100" s="641" t="s">
        <v>1634</v>
      </c>
      <c r="L100" s="802">
        <v>58400</v>
      </c>
      <c r="M100" s="803"/>
      <c r="N100" s="804">
        <v>90300</v>
      </c>
      <c r="O100" s="805"/>
    </row>
    <row r="101" spans="1:15" s="206" customFormat="1" ht="17.5">
      <c r="A101" s="624">
        <v>92</v>
      </c>
      <c r="B101" s="280">
        <v>43983</v>
      </c>
      <c r="C101" s="688">
        <v>43994</v>
      </c>
      <c r="D101" s="640" t="s">
        <v>19</v>
      </c>
      <c r="E101" s="311" t="s">
        <v>715</v>
      </c>
      <c r="F101" s="316" t="s">
        <v>716</v>
      </c>
      <c r="G101" s="304" t="s">
        <v>380</v>
      </c>
      <c r="H101" s="302"/>
      <c r="I101" s="640" t="s">
        <v>906</v>
      </c>
      <c r="J101" s="71"/>
      <c r="K101" s="641" t="s">
        <v>1627</v>
      </c>
      <c r="L101" s="646">
        <v>58450</v>
      </c>
      <c r="M101" s="643"/>
      <c r="N101" s="647">
        <v>116900</v>
      </c>
      <c r="O101" s="285" t="s">
        <v>938</v>
      </c>
    </row>
    <row r="102" spans="1:15" s="206" customFormat="1" ht="17.5">
      <c r="A102" s="624">
        <v>93</v>
      </c>
      <c r="B102" s="280">
        <v>43988</v>
      </c>
      <c r="C102" s="688">
        <v>44008</v>
      </c>
      <c r="D102" s="640" t="s">
        <v>19</v>
      </c>
      <c r="E102" s="298" t="s">
        <v>712</v>
      </c>
      <c r="F102" s="357" t="s">
        <v>686</v>
      </c>
      <c r="G102" s="317" t="s">
        <v>380</v>
      </c>
      <c r="H102" s="666"/>
      <c r="I102" s="666"/>
      <c r="J102" s="667"/>
      <c r="K102" s="807" t="s">
        <v>798</v>
      </c>
      <c r="L102" s="652">
        <v>200000</v>
      </c>
      <c r="M102" s="808"/>
      <c r="N102" s="809">
        <v>166300</v>
      </c>
      <c r="O102" s="285" t="s">
        <v>822</v>
      </c>
    </row>
    <row r="103" spans="1:15" s="206" customFormat="1" ht="17.5">
      <c r="A103" s="624">
        <v>94</v>
      </c>
      <c r="B103" s="280">
        <v>43988</v>
      </c>
      <c r="C103" s="688">
        <v>44001</v>
      </c>
      <c r="D103" s="640" t="s">
        <v>19</v>
      </c>
      <c r="E103" s="298" t="s">
        <v>714</v>
      </c>
      <c r="F103" s="357" t="s">
        <v>713</v>
      </c>
      <c r="G103" s="317" t="s">
        <v>380</v>
      </c>
      <c r="H103" s="302"/>
      <c r="I103" s="640"/>
      <c r="J103" s="71"/>
      <c r="K103" s="641" t="s">
        <v>839</v>
      </c>
      <c r="L103" s="646">
        <v>46800</v>
      </c>
      <c r="M103" s="643"/>
      <c r="N103" s="647">
        <v>101200</v>
      </c>
      <c r="O103" s="285"/>
    </row>
    <row r="104" spans="1:15" s="206" customFormat="1" ht="17.5">
      <c r="A104" s="624">
        <v>95</v>
      </c>
      <c r="B104" s="280">
        <v>43988</v>
      </c>
      <c r="C104" s="688">
        <v>43994</v>
      </c>
      <c r="D104" s="640" t="s">
        <v>19</v>
      </c>
      <c r="E104" s="311" t="s">
        <v>731</v>
      </c>
      <c r="F104" s="316" t="s">
        <v>732</v>
      </c>
      <c r="G104" s="304" t="s">
        <v>380</v>
      </c>
      <c r="H104" s="302"/>
      <c r="I104" s="640" t="s">
        <v>696</v>
      </c>
      <c r="J104" s="71"/>
      <c r="K104" s="641" t="s">
        <v>1627</v>
      </c>
      <c r="L104" s="646">
        <v>49280</v>
      </c>
      <c r="M104" s="643"/>
      <c r="N104" s="647">
        <v>90000</v>
      </c>
      <c r="O104" s="285"/>
    </row>
    <row r="105" spans="1:15" s="206" customFormat="1" ht="17.5">
      <c r="A105" s="624">
        <v>96</v>
      </c>
      <c r="B105" s="280">
        <v>43988</v>
      </c>
      <c r="C105" s="688">
        <v>44001</v>
      </c>
      <c r="D105" s="640" t="s">
        <v>19</v>
      </c>
      <c r="E105" s="298" t="s">
        <v>717</v>
      </c>
      <c r="F105" s="357" t="s">
        <v>718</v>
      </c>
      <c r="G105" s="304" t="s">
        <v>380</v>
      </c>
      <c r="H105" s="302"/>
      <c r="I105" s="640"/>
      <c r="J105" s="71"/>
      <c r="K105" s="641" t="s">
        <v>1627</v>
      </c>
      <c r="L105" s="646">
        <v>41650</v>
      </c>
      <c r="M105" s="643"/>
      <c r="N105" s="647">
        <v>83300</v>
      </c>
      <c r="O105" s="285"/>
    </row>
    <row r="106" spans="1:15" s="206" customFormat="1" ht="17.5">
      <c r="A106" s="624">
        <v>97</v>
      </c>
      <c r="B106" s="688">
        <v>43988</v>
      </c>
      <c r="C106" s="688">
        <v>44001</v>
      </c>
      <c r="D106" s="666" t="s">
        <v>19</v>
      </c>
      <c r="E106" s="810" t="s">
        <v>907</v>
      </c>
      <c r="F106" s="811" t="s">
        <v>908</v>
      </c>
      <c r="G106" s="812" t="s">
        <v>380</v>
      </c>
      <c r="H106" s="812"/>
      <c r="I106" s="666"/>
      <c r="J106" s="667"/>
      <c r="K106" s="655" t="s">
        <v>835</v>
      </c>
      <c r="L106" s="652">
        <v>27500</v>
      </c>
      <c r="M106" s="808"/>
      <c r="N106" s="809">
        <v>55000</v>
      </c>
      <c r="O106" s="315" t="s">
        <v>1643</v>
      </c>
    </row>
    <row r="107" spans="1:15" s="206" customFormat="1" ht="17.5">
      <c r="A107" s="624">
        <v>98</v>
      </c>
      <c r="B107" s="280">
        <v>43995</v>
      </c>
      <c r="C107" s="688">
        <v>44001</v>
      </c>
      <c r="D107" s="640" t="s">
        <v>19</v>
      </c>
      <c r="E107" s="298" t="s">
        <v>719</v>
      </c>
      <c r="F107" s="357" t="s">
        <v>718</v>
      </c>
      <c r="G107" s="317" t="s">
        <v>380</v>
      </c>
      <c r="H107" s="302"/>
      <c r="I107" s="640"/>
      <c r="J107" s="71"/>
      <c r="K107" s="641" t="s">
        <v>1627</v>
      </c>
      <c r="L107" s="646">
        <v>35150</v>
      </c>
      <c r="M107" s="643"/>
      <c r="N107" s="647">
        <v>70300</v>
      </c>
      <c r="O107" s="285"/>
    </row>
    <row r="108" spans="1:15" s="806" customFormat="1" ht="17.5">
      <c r="A108" s="624">
        <v>99</v>
      </c>
      <c r="B108" s="280">
        <v>43995</v>
      </c>
      <c r="C108" s="688">
        <v>44008</v>
      </c>
      <c r="D108" s="640" t="s">
        <v>19</v>
      </c>
      <c r="E108" s="298" t="s">
        <v>711</v>
      </c>
      <c r="F108" s="813" t="s">
        <v>53</v>
      </c>
      <c r="G108" s="304" t="s">
        <v>380</v>
      </c>
      <c r="H108" s="814"/>
      <c r="I108" s="815"/>
      <c r="J108" s="816"/>
      <c r="K108" s="641" t="s">
        <v>1634</v>
      </c>
      <c r="L108" s="817">
        <v>31650</v>
      </c>
      <c r="M108" s="818"/>
      <c r="N108" s="819">
        <v>63300</v>
      </c>
      <c r="O108" s="820"/>
    </row>
    <row r="109" spans="1:15" s="206" customFormat="1" ht="17.5">
      <c r="A109" s="624">
        <v>100</v>
      </c>
      <c r="B109" s="280">
        <v>43995</v>
      </c>
      <c r="C109" s="688">
        <v>44001</v>
      </c>
      <c r="D109" s="640" t="s">
        <v>19</v>
      </c>
      <c r="E109" s="298" t="s">
        <v>722</v>
      </c>
      <c r="F109" s="357" t="s">
        <v>723</v>
      </c>
      <c r="G109" s="304" t="s">
        <v>380</v>
      </c>
      <c r="H109" s="302"/>
      <c r="I109" s="640"/>
      <c r="J109" s="71"/>
      <c r="K109" s="655" t="s">
        <v>839</v>
      </c>
      <c r="L109" s="646">
        <v>39170</v>
      </c>
      <c r="M109" s="643"/>
      <c r="N109" s="647">
        <v>69500</v>
      </c>
      <c r="O109" s="386" t="s">
        <v>1644</v>
      </c>
    </row>
    <row r="110" spans="1:15" s="206" customFormat="1" ht="17.5">
      <c r="A110" s="624">
        <v>101</v>
      </c>
      <c r="B110" s="280">
        <v>43995</v>
      </c>
      <c r="C110" s="688">
        <v>44008</v>
      </c>
      <c r="D110" s="640" t="s">
        <v>19</v>
      </c>
      <c r="E110" s="298" t="s">
        <v>739</v>
      </c>
      <c r="F110" s="357" t="s">
        <v>740</v>
      </c>
      <c r="G110" s="304" t="s">
        <v>380</v>
      </c>
      <c r="H110" s="302"/>
      <c r="I110" s="640"/>
      <c r="J110" s="71"/>
      <c r="K110" s="641" t="s">
        <v>1627</v>
      </c>
      <c r="L110" s="646">
        <v>26850</v>
      </c>
      <c r="M110" s="643"/>
      <c r="N110" s="647">
        <v>53700</v>
      </c>
      <c r="O110" s="285"/>
    </row>
    <row r="111" spans="1:15" s="206" customFormat="1" ht="17.5">
      <c r="A111" s="624">
        <v>102</v>
      </c>
      <c r="B111" s="280">
        <v>43995</v>
      </c>
      <c r="C111" s="688">
        <v>44008</v>
      </c>
      <c r="D111" s="640" t="s">
        <v>19</v>
      </c>
      <c r="E111" s="311" t="s">
        <v>720</v>
      </c>
      <c r="F111" s="357" t="s">
        <v>721</v>
      </c>
      <c r="G111" s="304" t="s">
        <v>380</v>
      </c>
      <c r="H111" s="302"/>
      <c r="I111" s="640"/>
      <c r="J111" s="71"/>
      <c r="K111" s="655" t="s">
        <v>839</v>
      </c>
      <c r="L111" s="646">
        <v>36396</v>
      </c>
      <c r="M111" s="643"/>
      <c r="N111" s="647">
        <v>72000</v>
      </c>
      <c r="O111" s="285" t="s">
        <v>1645</v>
      </c>
    </row>
    <row r="112" spans="1:15" s="206" customFormat="1" ht="17.5">
      <c r="A112" s="624">
        <v>103</v>
      </c>
      <c r="B112" s="280">
        <v>43995</v>
      </c>
      <c r="C112" s="688">
        <v>44015</v>
      </c>
      <c r="D112" s="640" t="s">
        <v>19</v>
      </c>
      <c r="E112" s="298" t="s">
        <v>697</v>
      </c>
      <c r="F112" s="357" t="s">
        <v>698</v>
      </c>
      <c r="G112" s="304" t="s">
        <v>380</v>
      </c>
      <c r="H112" s="302"/>
      <c r="I112" s="640"/>
      <c r="J112" s="71"/>
      <c r="K112" s="641" t="s">
        <v>1634</v>
      </c>
      <c r="L112" s="646">
        <v>50990</v>
      </c>
      <c r="M112" s="643"/>
      <c r="N112" s="647">
        <v>115800</v>
      </c>
      <c r="O112" s="285" t="s">
        <v>1052</v>
      </c>
    </row>
    <row r="113" spans="1:15" s="206" customFormat="1" ht="17.5">
      <c r="A113" s="624">
        <v>104</v>
      </c>
      <c r="B113" s="280">
        <v>43995</v>
      </c>
      <c r="C113" s="688">
        <v>44015</v>
      </c>
      <c r="D113" s="640" t="s">
        <v>19</v>
      </c>
      <c r="E113" s="298" t="s">
        <v>699</v>
      </c>
      <c r="F113" s="357" t="s">
        <v>698</v>
      </c>
      <c r="G113" s="304" t="s">
        <v>380</v>
      </c>
      <c r="H113" s="302"/>
      <c r="I113" s="640"/>
      <c r="J113" s="71"/>
      <c r="K113" s="641" t="s">
        <v>1634</v>
      </c>
      <c r="L113" s="646">
        <v>50990</v>
      </c>
      <c r="M113" s="643"/>
      <c r="N113" s="647">
        <v>115500</v>
      </c>
      <c r="O113" s="285" t="s">
        <v>1051</v>
      </c>
    </row>
    <row r="114" spans="1:15" s="206" customFormat="1" ht="17.5">
      <c r="A114" s="624">
        <v>105</v>
      </c>
      <c r="B114" s="280">
        <v>44002</v>
      </c>
      <c r="C114" s="688">
        <v>44015</v>
      </c>
      <c r="D114" s="640" t="s">
        <v>19</v>
      </c>
      <c r="E114" s="298" t="s">
        <v>749</v>
      </c>
      <c r="F114" s="357" t="s">
        <v>53</v>
      </c>
      <c r="G114" s="304" t="s">
        <v>380</v>
      </c>
      <c r="H114" s="302"/>
      <c r="I114" s="640"/>
      <c r="J114" s="71"/>
      <c r="K114" s="641" t="s">
        <v>1634</v>
      </c>
      <c r="L114" s="646">
        <v>52200</v>
      </c>
      <c r="M114" s="643"/>
      <c r="N114" s="647">
        <v>104400</v>
      </c>
      <c r="O114" s="285"/>
    </row>
    <row r="115" spans="1:15" s="206" customFormat="1" ht="17.5">
      <c r="A115" s="624">
        <v>106</v>
      </c>
      <c r="B115" s="280">
        <v>44002</v>
      </c>
      <c r="C115" s="688">
        <v>44008</v>
      </c>
      <c r="D115" s="640" t="s">
        <v>19</v>
      </c>
      <c r="E115" s="298" t="s">
        <v>724</v>
      </c>
      <c r="F115" s="357" t="s">
        <v>725</v>
      </c>
      <c r="G115" s="304" t="s">
        <v>380</v>
      </c>
      <c r="H115" s="302"/>
      <c r="I115" s="640"/>
      <c r="J115" s="71"/>
      <c r="K115" s="641" t="s">
        <v>1627</v>
      </c>
      <c r="L115" s="646">
        <v>25300</v>
      </c>
      <c r="M115" s="643"/>
      <c r="N115" s="647">
        <v>50600</v>
      </c>
      <c r="O115" s="285"/>
    </row>
    <row r="116" spans="1:15" s="806" customFormat="1" ht="17.5">
      <c r="A116" s="624">
        <v>107</v>
      </c>
      <c r="B116" s="280">
        <v>44002</v>
      </c>
      <c r="C116" s="688">
        <v>44008</v>
      </c>
      <c r="D116" s="640" t="s">
        <v>19</v>
      </c>
      <c r="E116" s="298" t="s">
        <v>728</v>
      </c>
      <c r="F116" s="357" t="s">
        <v>729</v>
      </c>
      <c r="G116" s="304" t="s">
        <v>380</v>
      </c>
      <c r="H116" s="814"/>
      <c r="I116" s="815"/>
      <c r="J116" s="816"/>
      <c r="K116" s="821" t="s">
        <v>836</v>
      </c>
      <c r="L116" s="817">
        <v>15925</v>
      </c>
      <c r="M116" s="818"/>
      <c r="N116" s="819">
        <v>28900</v>
      </c>
      <c r="O116" s="820" t="s">
        <v>1646</v>
      </c>
    </row>
    <row r="117" spans="1:15" s="206" customFormat="1" ht="17.5">
      <c r="A117" s="624">
        <v>108</v>
      </c>
      <c r="B117" s="280">
        <v>44002</v>
      </c>
      <c r="C117" s="688">
        <v>44015</v>
      </c>
      <c r="D117" s="640" t="s">
        <v>19</v>
      </c>
      <c r="E117" s="298" t="s">
        <v>746</v>
      </c>
      <c r="F117" s="357" t="s">
        <v>747</v>
      </c>
      <c r="G117" s="304" t="s">
        <v>380</v>
      </c>
      <c r="H117" s="302"/>
      <c r="I117" s="640"/>
      <c r="J117" s="71"/>
      <c r="K117" s="641" t="s">
        <v>1634</v>
      </c>
      <c r="L117" s="646">
        <v>61650</v>
      </c>
      <c r="M117" s="643"/>
      <c r="N117" s="647">
        <v>123300</v>
      </c>
      <c r="O117" s="285" t="s">
        <v>1050</v>
      </c>
    </row>
    <row r="118" spans="1:15" s="206" customFormat="1" ht="17.5">
      <c r="A118" s="624">
        <v>109</v>
      </c>
      <c r="B118" s="280">
        <v>44002</v>
      </c>
      <c r="C118" s="688">
        <v>44015</v>
      </c>
      <c r="D118" s="640" t="s">
        <v>19</v>
      </c>
      <c r="E118" s="298" t="s">
        <v>751</v>
      </c>
      <c r="F118" s="357" t="s">
        <v>752</v>
      </c>
      <c r="G118" s="304" t="s">
        <v>380</v>
      </c>
      <c r="H118" s="302"/>
      <c r="I118" s="640"/>
      <c r="J118" s="71"/>
      <c r="K118" s="641" t="s">
        <v>1634</v>
      </c>
      <c r="L118" s="646">
        <v>68050</v>
      </c>
      <c r="M118" s="643"/>
      <c r="N118" s="647">
        <v>136100</v>
      </c>
      <c r="O118" s="285"/>
    </row>
    <row r="119" spans="1:15" s="206" customFormat="1" ht="17.5">
      <c r="A119" s="624">
        <v>110</v>
      </c>
      <c r="B119" s="280">
        <v>44002</v>
      </c>
      <c r="C119" s="688">
        <v>44022</v>
      </c>
      <c r="D119" s="640" t="s">
        <v>19</v>
      </c>
      <c r="E119" s="298" t="s">
        <v>726</v>
      </c>
      <c r="F119" s="357" t="s">
        <v>727</v>
      </c>
      <c r="G119" s="304" t="s">
        <v>380</v>
      </c>
      <c r="H119" s="302"/>
      <c r="I119" s="640"/>
      <c r="J119" s="71"/>
      <c r="K119" s="821" t="s">
        <v>836</v>
      </c>
      <c r="L119" s="646">
        <v>134300</v>
      </c>
      <c r="M119" s="643"/>
      <c r="N119" s="647">
        <v>268600</v>
      </c>
      <c r="O119" s="285"/>
    </row>
    <row r="120" spans="1:15" s="206" customFormat="1" ht="17.25" customHeight="1">
      <c r="A120" s="624">
        <v>111</v>
      </c>
      <c r="B120" s="280">
        <v>44008</v>
      </c>
      <c r="C120" s="688">
        <v>44029</v>
      </c>
      <c r="D120" s="640" t="s">
        <v>19</v>
      </c>
      <c r="E120" s="298" t="s">
        <v>771</v>
      </c>
      <c r="F120" s="310" t="s">
        <v>100</v>
      </c>
      <c r="G120" s="304" t="s">
        <v>380</v>
      </c>
      <c r="H120" s="302"/>
      <c r="I120" s="640" t="s">
        <v>92</v>
      </c>
      <c r="J120" s="71"/>
      <c r="K120" s="655" t="s">
        <v>839</v>
      </c>
      <c r="L120" s="646">
        <v>96940</v>
      </c>
      <c r="M120" s="643"/>
      <c r="N120" s="647">
        <v>173300</v>
      </c>
      <c r="O120" s="285" t="s">
        <v>1647</v>
      </c>
    </row>
    <row r="121" spans="1:15" s="206" customFormat="1" ht="17.5">
      <c r="A121" s="624">
        <v>112</v>
      </c>
      <c r="B121" s="280">
        <v>44009</v>
      </c>
      <c r="C121" s="688">
        <v>44022</v>
      </c>
      <c r="D121" s="640" t="s">
        <v>804</v>
      </c>
      <c r="E121" s="298" t="s">
        <v>748</v>
      </c>
      <c r="F121" s="357" t="s">
        <v>735</v>
      </c>
      <c r="G121" s="304" t="s">
        <v>380</v>
      </c>
      <c r="H121" s="302"/>
      <c r="I121" s="640"/>
      <c r="J121" s="71"/>
      <c r="K121" s="655" t="s">
        <v>839</v>
      </c>
      <c r="L121" s="646">
        <v>88100</v>
      </c>
      <c r="M121" s="643"/>
      <c r="N121" s="647">
        <v>151000</v>
      </c>
      <c r="O121" s="285" t="s">
        <v>1059</v>
      </c>
    </row>
    <row r="122" spans="1:15" s="206" customFormat="1" ht="17.5">
      <c r="A122" s="624">
        <v>113</v>
      </c>
      <c r="B122" s="280">
        <v>44009</v>
      </c>
      <c r="C122" s="688">
        <v>44015</v>
      </c>
      <c r="D122" s="640" t="s">
        <v>19</v>
      </c>
      <c r="E122" s="311" t="s">
        <v>909</v>
      </c>
      <c r="F122" s="357" t="s">
        <v>723</v>
      </c>
      <c r="G122" s="304" t="s">
        <v>380</v>
      </c>
      <c r="H122" s="302"/>
      <c r="I122" s="640" t="s">
        <v>92</v>
      </c>
      <c r="J122" s="71"/>
      <c r="K122" s="655" t="s">
        <v>839</v>
      </c>
      <c r="L122" s="646">
        <v>76420</v>
      </c>
      <c r="M122" s="643"/>
      <c r="N122" s="647">
        <v>153400</v>
      </c>
      <c r="O122" s="285" t="s">
        <v>1648</v>
      </c>
    </row>
    <row r="123" spans="1:15" s="206" customFormat="1" ht="17.5">
      <c r="A123" s="624">
        <v>114</v>
      </c>
      <c r="B123" s="280">
        <v>44009</v>
      </c>
      <c r="C123" s="688">
        <v>44022</v>
      </c>
      <c r="D123" s="640" t="s">
        <v>19</v>
      </c>
      <c r="E123" s="298" t="s">
        <v>733</v>
      </c>
      <c r="F123" s="357" t="s">
        <v>693</v>
      </c>
      <c r="G123" s="304" t="s">
        <v>380</v>
      </c>
      <c r="H123" s="302"/>
      <c r="I123" s="640"/>
      <c r="J123" s="71"/>
      <c r="K123" s="641" t="s">
        <v>1634</v>
      </c>
      <c r="L123" s="646">
        <v>177100</v>
      </c>
      <c r="M123" s="643"/>
      <c r="N123" s="647">
        <v>334200</v>
      </c>
      <c r="O123" s="285" t="s">
        <v>1649</v>
      </c>
    </row>
    <row r="124" spans="1:15" s="831" customFormat="1" ht="17.5">
      <c r="A124" s="624">
        <v>115</v>
      </c>
      <c r="B124" s="688">
        <v>44009</v>
      </c>
      <c r="C124" s="822">
        <v>44029</v>
      </c>
      <c r="D124" s="666" t="s">
        <v>19</v>
      </c>
      <c r="E124" s="298" t="s">
        <v>769</v>
      </c>
      <c r="F124" s="357" t="s">
        <v>750</v>
      </c>
      <c r="G124" s="812" t="s">
        <v>380</v>
      </c>
      <c r="H124" s="823"/>
      <c r="I124" s="824"/>
      <c r="J124" s="825"/>
      <c r="K124" s="826"/>
      <c r="L124" s="827">
        <v>100000</v>
      </c>
      <c r="M124" s="828"/>
      <c r="N124" s="829">
        <v>95500</v>
      </c>
      <c r="O124" s="830" t="s">
        <v>1650</v>
      </c>
    </row>
    <row r="125" spans="1:15" s="206" customFormat="1" ht="17.5">
      <c r="A125" s="624">
        <v>116</v>
      </c>
      <c r="B125" s="280">
        <v>44016</v>
      </c>
      <c r="C125" s="688">
        <v>44022</v>
      </c>
      <c r="D125" s="640" t="s">
        <v>19</v>
      </c>
      <c r="E125" s="298" t="s">
        <v>772</v>
      </c>
      <c r="F125" s="357" t="s">
        <v>755</v>
      </c>
      <c r="G125" s="304" t="s">
        <v>380</v>
      </c>
      <c r="H125" s="302"/>
      <c r="I125" s="672" t="s">
        <v>695</v>
      </c>
      <c r="J125" s="71"/>
      <c r="K125" s="641" t="s">
        <v>1634</v>
      </c>
      <c r="L125" s="646">
        <v>43100</v>
      </c>
      <c r="M125" s="643"/>
      <c r="N125" s="647">
        <v>78400</v>
      </c>
      <c r="O125" s="285" t="s">
        <v>1651</v>
      </c>
    </row>
    <row r="126" spans="1:15" s="206" customFormat="1" ht="17.5">
      <c r="A126" s="624">
        <v>117</v>
      </c>
      <c r="B126" s="280">
        <v>44016</v>
      </c>
      <c r="C126" s="822">
        <v>44029</v>
      </c>
      <c r="D126" s="640" t="s">
        <v>19</v>
      </c>
      <c r="E126" s="298" t="s">
        <v>734</v>
      </c>
      <c r="F126" s="357" t="s">
        <v>735</v>
      </c>
      <c r="G126" s="304" t="s">
        <v>380</v>
      </c>
      <c r="H126" s="832"/>
      <c r="I126" s="832"/>
      <c r="J126" s="833"/>
      <c r="K126" s="655" t="s">
        <v>839</v>
      </c>
      <c r="L126" s="834">
        <v>81480</v>
      </c>
      <c r="M126" s="835"/>
      <c r="N126" s="836">
        <v>138000</v>
      </c>
      <c r="O126" s="285" t="s">
        <v>1652</v>
      </c>
    </row>
    <row r="127" spans="1:15" s="206" customFormat="1" ht="17.5">
      <c r="A127" s="624">
        <v>118</v>
      </c>
      <c r="B127" s="280">
        <v>44016</v>
      </c>
      <c r="C127" s="822">
        <v>44029</v>
      </c>
      <c r="D127" s="640" t="s">
        <v>19</v>
      </c>
      <c r="E127" s="312" t="s">
        <v>770</v>
      </c>
      <c r="F127" s="357" t="s">
        <v>730</v>
      </c>
      <c r="G127" s="837" t="s">
        <v>380</v>
      </c>
      <c r="H127" s="838"/>
      <c r="I127" s="838"/>
      <c r="J127" s="838"/>
      <c r="K127" s="641" t="s">
        <v>1634</v>
      </c>
      <c r="L127" s="838">
        <v>62700</v>
      </c>
      <c r="M127" s="838"/>
      <c r="N127" s="839">
        <v>123200</v>
      </c>
      <c r="O127" s="206" t="s">
        <v>1653</v>
      </c>
    </row>
    <row r="128" spans="1:15" s="206" customFormat="1" ht="17.5">
      <c r="A128" s="624">
        <v>119</v>
      </c>
      <c r="B128" s="280">
        <v>44016</v>
      </c>
      <c r="C128" s="822">
        <v>44029</v>
      </c>
      <c r="D128" s="640" t="s">
        <v>19</v>
      </c>
      <c r="E128" s="838" t="s">
        <v>910</v>
      </c>
      <c r="F128" s="357" t="s">
        <v>723</v>
      </c>
      <c r="G128" s="304" t="s">
        <v>380</v>
      </c>
      <c r="H128" s="840"/>
      <c r="I128" s="840"/>
      <c r="J128" s="841"/>
      <c r="K128" s="842" t="s">
        <v>839</v>
      </c>
      <c r="L128" s="843">
        <v>86110</v>
      </c>
      <c r="M128" s="844"/>
      <c r="N128" s="845">
        <v>137300</v>
      </c>
      <c r="O128" s="386" t="s">
        <v>1654</v>
      </c>
    </row>
    <row r="129" spans="1:15" s="206" customFormat="1" ht="17.5">
      <c r="A129" s="624">
        <v>120</v>
      </c>
      <c r="B129" s="280">
        <v>44016</v>
      </c>
      <c r="C129" s="688">
        <v>44022</v>
      </c>
      <c r="D129" s="640" t="s">
        <v>19</v>
      </c>
      <c r="E129" s="846" t="s">
        <v>911</v>
      </c>
      <c r="F129" s="357" t="s">
        <v>912</v>
      </c>
      <c r="G129" s="317" t="s">
        <v>380</v>
      </c>
      <c r="H129" s="666"/>
      <c r="I129" s="666"/>
      <c r="J129" s="667"/>
      <c r="K129" s="655" t="s">
        <v>836</v>
      </c>
      <c r="L129" s="652">
        <v>26550</v>
      </c>
      <c r="M129" s="808"/>
      <c r="N129" s="809">
        <v>53100</v>
      </c>
      <c r="O129" s="285" t="s">
        <v>1655</v>
      </c>
    </row>
    <row r="130" spans="1:15" s="206" customFormat="1" ht="17.5">
      <c r="A130" s="624">
        <v>121</v>
      </c>
      <c r="B130" s="688">
        <v>44016</v>
      </c>
      <c r="C130" s="688">
        <v>44050</v>
      </c>
      <c r="D130" s="666" t="s">
        <v>19</v>
      </c>
      <c r="E130" s="298" t="s">
        <v>913</v>
      </c>
      <c r="F130" s="357" t="s">
        <v>53</v>
      </c>
      <c r="G130" s="317" t="s">
        <v>380</v>
      </c>
      <c r="H130" s="666"/>
      <c r="I130" s="666"/>
      <c r="J130" s="667"/>
      <c r="K130" s="655" t="s">
        <v>832</v>
      </c>
      <c r="L130" s="652">
        <v>363550</v>
      </c>
      <c r="M130" s="808"/>
      <c r="N130" s="809">
        <v>727100</v>
      </c>
      <c r="O130" s="315"/>
    </row>
    <row r="131" spans="1:15" s="206" customFormat="1" ht="17.5">
      <c r="A131" s="624">
        <v>122</v>
      </c>
      <c r="B131" s="280">
        <v>44023</v>
      </c>
      <c r="C131" s="688">
        <v>44036</v>
      </c>
      <c r="D131" s="640" t="s">
        <v>19</v>
      </c>
      <c r="E131" s="298" t="s">
        <v>914</v>
      </c>
      <c r="F131" s="352" t="s">
        <v>686</v>
      </c>
      <c r="G131" s="317" t="s">
        <v>380</v>
      </c>
      <c r="H131" s="666"/>
      <c r="I131" s="666"/>
      <c r="J131" s="667"/>
      <c r="K131" s="655" t="s">
        <v>836</v>
      </c>
      <c r="L131" s="652">
        <v>119582</v>
      </c>
      <c r="M131" s="808"/>
      <c r="N131" s="809">
        <v>131000</v>
      </c>
      <c r="O131" s="285" t="s">
        <v>1082</v>
      </c>
    </row>
    <row r="132" spans="1:15" s="206" customFormat="1" ht="17.5">
      <c r="A132" s="624">
        <v>123</v>
      </c>
      <c r="B132" s="280">
        <v>44023</v>
      </c>
      <c r="C132" s="688">
        <v>44036</v>
      </c>
      <c r="D132" s="640" t="s">
        <v>19</v>
      </c>
      <c r="E132" s="298" t="s">
        <v>915</v>
      </c>
      <c r="F132" s="357" t="s">
        <v>916</v>
      </c>
      <c r="G132" s="317" t="s">
        <v>380</v>
      </c>
      <c r="H132" s="666"/>
      <c r="I132" s="666"/>
      <c r="J132" s="667"/>
      <c r="K132" s="655" t="s">
        <v>839</v>
      </c>
      <c r="L132" s="652">
        <v>66510</v>
      </c>
      <c r="M132" s="808"/>
      <c r="N132" s="809">
        <v>115500</v>
      </c>
      <c r="O132" s="285" t="s">
        <v>1656</v>
      </c>
    </row>
    <row r="133" spans="1:15" s="206" customFormat="1" ht="17.5">
      <c r="A133" s="624">
        <v>124</v>
      </c>
      <c r="B133" s="280">
        <v>44023</v>
      </c>
      <c r="C133" s="688">
        <v>44036</v>
      </c>
      <c r="D133" s="640" t="s">
        <v>19</v>
      </c>
      <c r="E133" s="298" t="s">
        <v>736</v>
      </c>
      <c r="F133" s="357" t="s">
        <v>701</v>
      </c>
      <c r="G133" s="317" t="s">
        <v>380</v>
      </c>
      <c r="H133" s="666"/>
      <c r="I133" s="666"/>
      <c r="J133" s="667"/>
      <c r="K133" s="655" t="s">
        <v>839</v>
      </c>
      <c r="L133" s="652">
        <v>58120</v>
      </c>
      <c r="M133" s="808"/>
      <c r="N133" s="809">
        <v>111400</v>
      </c>
      <c r="O133" s="285" t="s">
        <v>1049</v>
      </c>
    </row>
    <row r="134" spans="1:15" s="206" customFormat="1" ht="17.5">
      <c r="A134" s="624">
        <v>125</v>
      </c>
      <c r="B134" s="280">
        <v>44023</v>
      </c>
      <c r="C134" s="822">
        <v>44029</v>
      </c>
      <c r="D134" s="640" t="s">
        <v>804</v>
      </c>
      <c r="E134" s="298" t="s">
        <v>741</v>
      </c>
      <c r="F134" s="357" t="s">
        <v>743</v>
      </c>
      <c r="G134" s="317" t="s">
        <v>380</v>
      </c>
      <c r="H134" s="666"/>
      <c r="I134" s="666"/>
      <c r="J134" s="667"/>
      <c r="K134" s="655" t="s">
        <v>839</v>
      </c>
      <c r="L134" s="652">
        <v>19000</v>
      </c>
      <c r="M134" s="808"/>
      <c r="N134" s="809">
        <v>38000</v>
      </c>
      <c r="O134" s="285" t="s">
        <v>1054</v>
      </c>
    </row>
    <row r="135" spans="1:15" s="206" customFormat="1" ht="17.649999999999999" customHeight="1">
      <c r="A135" s="624">
        <v>126</v>
      </c>
      <c r="B135" s="280">
        <v>44023</v>
      </c>
      <c r="C135" s="688">
        <v>44036</v>
      </c>
      <c r="D135" s="640" t="s">
        <v>19</v>
      </c>
      <c r="E135" s="298" t="s">
        <v>742</v>
      </c>
      <c r="F135" s="357" t="s">
        <v>743</v>
      </c>
      <c r="G135" s="317" t="s">
        <v>380</v>
      </c>
      <c r="H135" s="666"/>
      <c r="I135" s="666"/>
      <c r="J135" s="667"/>
      <c r="K135" s="655" t="s">
        <v>839</v>
      </c>
      <c r="L135" s="652">
        <v>49300</v>
      </c>
      <c r="M135" s="808"/>
      <c r="N135" s="809">
        <v>98600</v>
      </c>
      <c r="O135" s="285" t="s">
        <v>1657</v>
      </c>
    </row>
    <row r="136" spans="1:15" s="206" customFormat="1" ht="17.649999999999999" customHeight="1">
      <c r="A136" s="624">
        <v>127</v>
      </c>
      <c r="B136" s="280">
        <v>44023</v>
      </c>
      <c r="C136" s="688">
        <v>44036</v>
      </c>
      <c r="D136" s="640" t="s">
        <v>19</v>
      </c>
      <c r="E136" s="298" t="s">
        <v>917</v>
      </c>
      <c r="F136" s="357" t="s">
        <v>735</v>
      </c>
      <c r="G136" s="317" t="s">
        <v>380</v>
      </c>
      <c r="H136" s="666"/>
      <c r="I136" s="666"/>
      <c r="J136" s="667"/>
      <c r="K136" s="655" t="s">
        <v>839</v>
      </c>
      <c r="L136" s="652">
        <v>23000</v>
      </c>
      <c r="M136" s="808"/>
      <c r="N136" s="809">
        <v>46000</v>
      </c>
      <c r="O136" s="285" t="s">
        <v>1658</v>
      </c>
    </row>
    <row r="137" spans="1:15" s="206" customFormat="1" ht="17.649999999999999" customHeight="1">
      <c r="A137" s="624">
        <v>128</v>
      </c>
      <c r="B137" s="280">
        <v>44030</v>
      </c>
      <c r="C137" s="280">
        <v>44036</v>
      </c>
      <c r="D137" s="640" t="s">
        <v>19</v>
      </c>
      <c r="E137" s="298" t="s">
        <v>918</v>
      </c>
      <c r="F137" s="357" t="s">
        <v>919</v>
      </c>
      <c r="G137" s="317" t="s">
        <v>380</v>
      </c>
      <c r="H137" s="666"/>
      <c r="I137" s="640" t="s">
        <v>92</v>
      </c>
      <c r="J137" s="667"/>
      <c r="K137" s="655" t="s">
        <v>839</v>
      </c>
      <c r="L137" s="652">
        <v>40785</v>
      </c>
      <c r="M137" s="808"/>
      <c r="N137" s="809">
        <v>78600</v>
      </c>
      <c r="O137" s="285" t="s">
        <v>1057</v>
      </c>
    </row>
    <row r="138" spans="1:15" s="206" customFormat="1" ht="17.649999999999999" customHeight="1">
      <c r="A138" s="624">
        <v>129</v>
      </c>
      <c r="B138" s="280">
        <v>44030</v>
      </c>
      <c r="C138" s="280">
        <v>44042</v>
      </c>
      <c r="D138" s="640" t="s">
        <v>19</v>
      </c>
      <c r="E138" s="298" t="s">
        <v>920</v>
      </c>
      <c r="F138" s="357" t="s">
        <v>688</v>
      </c>
      <c r="G138" s="317" t="s">
        <v>380</v>
      </c>
      <c r="H138" s="666"/>
      <c r="I138" s="666"/>
      <c r="J138" s="667"/>
      <c r="K138" s="655" t="s">
        <v>835</v>
      </c>
      <c r="L138" s="652">
        <v>43075</v>
      </c>
      <c r="M138" s="808"/>
      <c r="N138" s="809">
        <v>74700</v>
      </c>
      <c r="O138" s="285" t="s">
        <v>1659</v>
      </c>
    </row>
    <row r="139" spans="1:15" s="206" customFormat="1" ht="17.649999999999999" customHeight="1">
      <c r="A139" s="624">
        <v>130</v>
      </c>
      <c r="B139" s="688">
        <v>44030</v>
      </c>
      <c r="C139" s="688">
        <v>44043</v>
      </c>
      <c r="D139" s="666" t="s">
        <v>19</v>
      </c>
      <c r="E139" s="298" t="s">
        <v>921</v>
      </c>
      <c r="F139" s="357" t="s">
        <v>53</v>
      </c>
      <c r="G139" s="317" t="s">
        <v>380</v>
      </c>
      <c r="H139" s="666"/>
      <c r="I139" s="666"/>
      <c r="J139" s="667"/>
      <c r="K139" s="655" t="s">
        <v>1188</v>
      </c>
      <c r="L139" s="652">
        <v>30050</v>
      </c>
      <c r="M139" s="808"/>
      <c r="N139" s="809">
        <v>60100</v>
      </c>
      <c r="O139" s="315"/>
    </row>
    <row r="140" spans="1:15" s="206" customFormat="1" ht="17.649999999999999" customHeight="1">
      <c r="A140" s="624">
        <v>131</v>
      </c>
      <c r="B140" s="280">
        <v>44030</v>
      </c>
      <c r="C140" s="280">
        <v>44043</v>
      </c>
      <c r="D140" s="640" t="s">
        <v>19</v>
      </c>
      <c r="E140" s="298" t="s">
        <v>922</v>
      </c>
      <c r="F140" s="357" t="s">
        <v>761</v>
      </c>
      <c r="G140" s="317" t="s">
        <v>380</v>
      </c>
      <c r="H140" s="666"/>
      <c r="I140" s="666"/>
      <c r="J140" s="667"/>
      <c r="K140" s="655" t="s">
        <v>836</v>
      </c>
      <c r="L140" s="652">
        <v>70550</v>
      </c>
      <c r="M140" s="808"/>
      <c r="N140" s="809">
        <v>141100</v>
      </c>
      <c r="O140" s="285"/>
    </row>
    <row r="141" spans="1:15" s="206" customFormat="1" ht="17.649999999999999" customHeight="1">
      <c r="A141" s="624">
        <v>132</v>
      </c>
      <c r="B141" s="688">
        <v>44030</v>
      </c>
      <c r="C141" s="688">
        <v>44043</v>
      </c>
      <c r="D141" s="666" t="s">
        <v>19</v>
      </c>
      <c r="E141" s="298" t="s">
        <v>923</v>
      </c>
      <c r="F141" s="357" t="s">
        <v>691</v>
      </c>
      <c r="G141" s="317" t="s">
        <v>380</v>
      </c>
      <c r="H141" s="666"/>
      <c r="I141" s="666"/>
      <c r="J141" s="667"/>
      <c r="K141" s="655" t="s">
        <v>1188</v>
      </c>
      <c r="L141" s="834">
        <v>109790</v>
      </c>
      <c r="M141" s="835"/>
      <c r="N141" s="836">
        <v>204000</v>
      </c>
      <c r="O141" s="315" t="s">
        <v>1660</v>
      </c>
    </row>
    <row r="142" spans="1:15" s="206" customFormat="1" ht="17.649999999999999" customHeight="1">
      <c r="A142" s="624">
        <v>133</v>
      </c>
      <c r="B142" s="280">
        <v>44030</v>
      </c>
      <c r="C142" s="280">
        <v>44050</v>
      </c>
      <c r="D142" s="640" t="s">
        <v>19</v>
      </c>
      <c r="E142" s="298" t="s">
        <v>933</v>
      </c>
      <c r="F142" s="357" t="s">
        <v>701</v>
      </c>
      <c r="G142" s="317" t="s">
        <v>380</v>
      </c>
      <c r="H142" s="666"/>
      <c r="I142" s="666"/>
      <c r="J142" s="847"/>
      <c r="K142" s="848" t="s">
        <v>839</v>
      </c>
      <c r="L142" s="652">
        <v>180930</v>
      </c>
      <c r="M142" s="808"/>
      <c r="N142" s="849">
        <v>357900</v>
      </c>
      <c r="O142" s="285" t="s">
        <v>1056</v>
      </c>
    </row>
    <row r="143" spans="1:15" s="206" customFormat="1" ht="17.649999999999999" customHeight="1">
      <c r="A143" s="624">
        <v>134</v>
      </c>
      <c r="B143" s="280">
        <v>44037</v>
      </c>
      <c r="C143" s="280">
        <v>44050</v>
      </c>
      <c r="D143" s="640" t="s">
        <v>19</v>
      </c>
      <c r="E143" s="298" t="s">
        <v>924</v>
      </c>
      <c r="F143" s="357" t="s">
        <v>919</v>
      </c>
      <c r="G143" s="317" t="s">
        <v>380</v>
      </c>
      <c r="H143" s="666"/>
      <c r="I143" s="640" t="s">
        <v>92</v>
      </c>
      <c r="J143" s="667"/>
      <c r="K143" s="848" t="s">
        <v>839</v>
      </c>
      <c r="L143" s="850">
        <v>35835</v>
      </c>
      <c r="M143" s="851"/>
      <c r="N143" s="852">
        <v>68700</v>
      </c>
      <c r="O143" s="285" t="s">
        <v>1058</v>
      </c>
    </row>
    <row r="144" spans="1:15" s="206" customFormat="1" ht="17.649999999999999" customHeight="1">
      <c r="A144" s="624">
        <v>135</v>
      </c>
      <c r="B144" s="688">
        <v>44037</v>
      </c>
      <c r="C144" s="688">
        <v>44050</v>
      </c>
      <c r="D144" s="666" t="s">
        <v>19</v>
      </c>
      <c r="E144" s="298" t="s">
        <v>925</v>
      </c>
      <c r="F144" s="357" t="s">
        <v>814</v>
      </c>
      <c r="G144" s="317" t="s">
        <v>380</v>
      </c>
      <c r="H144" s="666"/>
      <c r="I144" s="666"/>
      <c r="J144" s="667"/>
      <c r="K144" s="666" t="s">
        <v>835</v>
      </c>
      <c r="L144" s="853">
        <v>37950</v>
      </c>
      <c r="M144" s="854"/>
      <c r="N144" s="855">
        <v>75900</v>
      </c>
      <c r="O144" s="315"/>
    </row>
    <row r="145" spans="1:15" s="206" customFormat="1" ht="17.649999999999999" customHeight="1">
      <c r="A145" s="624">
        <v>136</v>
      </c>
      <c r="B145" s="688">
        <v>44037</v>
      </c>
      <c r="C145" s="688">
        <v>44050</v>
      </c>
      <c r="D145" s="666" t="s">
        <v>19</v>
      </c>
      <c r="E145" s="298" t="s">
        <v>939</v>
      </c>
      <c r="F145" s="357" t="s">
        <v>908</v>
      </c>
      <c r="G145" s="317" t="s">
        <v>380</v>
      </c>
      <c r="H145" s="666"/>
      <c r="I145" s="666"/>
      <c r="J145" s="667"/>
      <c r="K145" s="666" t="s">
        <v>835</v>
      </c>
      <c r="L145" s="853">
        <v>33742</v>
      </c>
      <c r="M145" s="854"/>
      <c r="N145" s="855">
        <v>97600</v>
      </c>
      <c r="O145" s="315" t="s">
        <v>1661</v>
      </c>
    </row>
    <row r="146" spans="1:15" s="206" customFormat="1" ht="17.649999999999999" customHeight="1">
      <c r="A146" s="624">
        <v>137</v>
      </c>
      <c r="B146" s="688">
        <v>44037</v>
      </c>
      <c r="C146" s="688">
        <v>44043</v>
      </c>
      <c r="D146" s="666" t="s">
        <v>19</v>
      </c>
      <c r="E146" s="298" t="s">
        <v>926</v>
      </c>
      <c r="F146" s="357" t="s">
        <v>927</v>
      </c>
      <c r="G146" s="317" t="s">
        <v>380</v>
      </c>
      <c r="H146" s="666"/>
      <c r="I146" s="666"/>
      <c r="J146" s="667"/>
      <c r="K146" s="666" t="s">
        <v>782</v>
      </c>
      <c r="L146" s="853">
        <v>50125</v>
      </c>
      <c r="M146" s="854"/>
      <c r="N146" s="855">
        <v>67300</v>
      </c>
      <c r="O146" s="315" t="s">
        <v>1662</v>
      </c>
    </row>
    <row r="147" spans="1:15" s="206" customFormat="1" ht="17.649999999999999" customHeight="1">
      <c r="A147" s="624">
        <v>138</v>
      </c>
      <c r="B147" s="280">
        <v>44037</v>
      </c>
      <c r="C147" s="280">
        <v>44043</v>
      </c>
      <c r="D147" s="640" t="s">
        <v>19</v>
      </c>
      <c r="E147" s="298" t="s">
        <v>941</v>
      </c>
      <c r="F147" s="357" t="s">
        <v>735</v>
      </c>
      <c r="G147" s="317" t="s">
        <v>380</v>
      </c>
      <c r="H147" s="666"/>
      <c r="I147" s="666"/>
      <c r="J147" s="667"/>
      <c r="K147" s="848" t="s">
        <v>839</v>
      </c>
      <c r="L147" s="853">
        <v>38815</v>
      </c>
      <c r="M147" s="854"/>
      <c r="N147" s="855">
        <v>69600</v>
      </c>
      <c r="O147" s="285"/>
    </row>
    <row r="148" spans="1:15" s="206" customFormat="1" ht="17.649999999999999" customHeight="1">
      <c r="A148" s="624">
        <v>139</v>
      </c>
      <c r="B148" s="280">
        <v>44037</v>
      </c>
      <c r="C148" s="280">
        <v>44050</v>
      </c>
      <c r="D148" s="640" t="s">
        <v>19</v>
      </c>
      <c r="E148" s="298" t="s">
        <v>940</v>
      </c>
      <c r="F148" s="357" t="s">
        <v>721</v>
      </c>
      <c r="G148" s="317" t="s">
        <v>380</v>
      </c>
      <c r="H148" s="666"/>
      <c r="I148" s="640" t="s">
        <v>92</v>
      </c>
      <c r="J148" s="667"/>
      <c r="K148" s="848" t="s">
        <v>839</v>
      </c>
      <c r="L148" s="853">
        <v>55554</v>
      </c>
      <c r="M148" s="854"/>
      <c r="N148" s="855">
        <v>102880</v>
      </c>
      <c r="O148" s="285" t="s">
        <v>1663</v>
      </c>
    </row>
    <row r="149" spans="1:15" s="206" customFormat="1" ht="17.649999999999999" customHeight="1">
      <c r="A149" s="624">
        <v>140</v>
      </c>
      <c r="B149" s="280">
        <v>44043</v>
      </c>
      <c r="C149" s="280">
        <v>44063</v>
      </c>
      <c r="D149" s="640" t="s">
        <v>19</v>
      </c>
      <c r="E149" s="298" t="s">
        <v>773</v>
      </c>
      <c r="F149" s="357" t="s">
        <v>753</v>
      </c>
      <c r="G149" s="317" t="s">
        <v>380</v>
      </c>
      <c r="H149" s="666"/>
      <c r="I149" s="666"/>
      <c r="J149" s="667"/>
      <c r="K149" s="848" t="s">
        <v>839</v>
      </c>
      <c r="L149" s="853">
        <v>60400</v>
      </c>
      <c r="M149" s="854"/>
      <c r="N149" s="855">
        <v>120800</v>
      </c>
      <c r="O149" s="285"/>
    </row>
    <row r="150" spans="1:15" s="206" customFormat="1" ht="17.649999999999999" customHeight="1">
      <c r="A150" s="624">
        <v>141</v>
      </c>
      <c r="B150" s="688">
        <v>44044</v>
      </c>
      <c r="C150" s="688">
        <v>44050</v>
      </c>
      <c r="D150" s="666" t="s">
        <v>804</v>
      </c>
      <c r="E150" s="298" t="s">
        <v>942</v>
      </c>
      <c r="F150" s="357" t="s">
        <v>727</v>
      </c>
      <c r="G150" s="317" t="s">
        <v>380</v>
      </c>
      <c r="H150" s="666"/>
      <c r="I150" s="666"/>
      <c r="J150" s="667"/>
      <c r="K150" s="666" t="s">
        <v>836</v>
      </c>
      <c r="L150" s="853">
        <v>11000</v>
      </c>
      <c r="M150" s="854"/>
      <c r="N150" s="855">
        <v>22000</v>
      </c>
      <c r="O150" s="315" t="s">
        <v>943</v>
      </c>
    </row>
    <row r="151" spans="1:15" s="206" customFormat="1" ht="17.649999999999999" customHeight="1">
      <c r="A151" s="624">
        <v>142</v>
      </c>
      <c r="B151" s="280">
        <v>44044</v>
      </c>
      <c r="C151" s="280">
        <v>44057</v>
      </c>
      <c r="D151" s="640" t="s">
        <v>19</v>
      </c>
      <c r="E151" s="298" t="s">
        <v>928</v>
      </c>
      <c r="F151" s="357" t="s">
        <v>916</v>
      </c>
      <c r="G151" s="317" t="s">
        <v>380</v>
      </c>
      <c r="H151" s="666"/>
      <c r="I151" s="666"/>
      <c r="J151" s="667"/>
      <c r="K151" s="848" t="s">
        <v>839</v>
      </c>
      <c r="L151" s="853">
        <v>186364</v>
      </c>
      <c r="M151" s="854"/>
      <c r="N151" s="855">
        <v>320800</v>
      </c>
      <c r="O151" s="285" t="s">
        <v>1038</v>
      </c>
    </row>
    <row r="152" spans="1:15" s="206" customFormat="1" ht="17.649999999999999" customHeight="1">
      <c r="A152" s="624">
        <v>143</v>
      </c>
      <c r="B152" s="688">
        <v>44044</v>
      </c>
      <c r="C152" s="688">
        <v>44071</v>
      </c>
      <c r="D152" s="666" t="s">
        <v>19</v>
      </c>
      <c r="E152" s="298" t="s">
        <v>929</v>
      </c>
      <c r="F152" s="357" t="s">
        <v>930</v>
      </c>
      <c r="G152" s="317" t="s">
        <v>380</v>
      </c>
      <c r="H152" s="666"/>
      <c r="I152" s="666"/>
      <c r="J152" s="667"/>
      <c r="K152" s="655" t="s">
        <v>1188</v>
      </c>
      <c r="L152" s="853">
        <v>310040</v>
      </c>
      <c r="M152" s="854"/>
      <c r="N152" s="855">
        <v>562300</v>
      </c>
      <c r="O152" s="315" t="s">
        <v>1664</v>
      </c>
    </row>
    <row r="153" spans="1:15" s="206" customFormat="1" ht="17.649999999999999" customHeight="1">
      <c r="A153" s="624">
        <v>144</v>
      </c>
      <c r="B153" s="280">
        <v>44044</v>
      </c>
      <c r="C153" s="280">
        <v>44050</v>
      </c>
      <c r="D153" s="640" t="s">
        <v>19</v>
      </c>
      <c r="E153" s="298" t="s">
        <v>931</v>
      </c>
      <c r="F153" s="357" t="s">
        <v>688</v>
      </c>
      <c r="G153" s="317" t="s">
        <v>380</v>
      </c>
      <c r="H153" s="666"/>
      <c r="I153" s="666"/>
      <c r="J153" s="667"/>
      <c r="K153" s="666" t="s">
        <v>835</v>
      </c>
      <c r="L153" s="856">
        <v>89800</v>
      </c>
      <c r="M153" s="854"/>
      <c r="N153" s="855">
        <v>142000</v>
      </c>
      <c r="O153" s="857" t="s">
        <v>1665</v>
      </c>
    </row>
    <row r="154" spans="1:15" s="206" customFormat="1" ht="17.649999999999999" customHeight="1">
      <c r="A154" s="624">
        <v>145</v>
      </c>
      <c r="B154" s="280">
        <v>44044</v>
      </c>
      <c r="C154" s="280">
        <v>44057</v>
      </c>
      <c r="D154" s="640" t="s">
        <v>19</v>
      </c>
      <c r="E154" s="298" t="s">
        <v>944</v>
      </c>
      <c r="F154" s="357" t="s">
        <v>945</v>
      </c>
      <c r="G154" s="317" t="s">
        <v>380</v>
      </c>
      <c r="H154" s="666"/>
      <c r="I154" s="666"/>
      <c r="J154" s="667"/>
      <c r="K154" s="666" t="s">
        <v>836</v>
      </c>
      <c r="L154" s="853">
        <v>106450</v>
      </c>
      <c r="M154" s="854"/>
      <c r="N154" s="855">
        <v>190700</v>
      </c>
      <c r="O154" s="858" t="s">
        <v>1666</v>
      </c>
    </row>
    <row r="155" spans="1:15" s="206" customFormat="1" ht="17.649999999999999" customHeight="1">
      <c r="A155" s="624">
        <v>146</v>
      </c>
      <c r="B155" s="688">
        <v>44044</v>
      </c>
      <c r="C155" s="688">
        <v>44057</v>
      </c>
      <c r="D155" s="666" t="s">
        <v>19</v>
      </c>
      <c r="E155" s="298" t="s">
        <v>946</v>
      </c>
      <c r="F155" s="357" t="s">
        <v>756</v>
      </c>
      <c r="G155" s="317" t="s">
        <v>380</v>
      </c>
      <c r="H155" s="666"/>
      <c r="I155" s="666"/>
      <c r="J155" s="667"/>
      <c r="K155" s="666" t="s">
        <v>832</v>
      </c>
      <c r="L155" s="853">
        <v>18650</v>
      </c>
      <c r="M155" s="854"/>
      <c r="N155" s="855">
        <v>37300</v>
      </c>
      <c r="O155" s="859"/>
    </row>
    <row r="156" spans="1:15" s="206" customFormat="1" ht="17.649999999999999" customHeight="1">
      <c r="A156" s="624">
        <v>147</v>
      </c>
      <c r="B156" s="280">
        <v>44051</v>
      </c>
      <c r="C156" s="280">
        <v>44071</v>
      </c>
      <c r="D156" s="640" t="s">
        <v>19</v>
      </c>
      <c r="E156" s="298" t="s">
        <v>983</v>
      </c>
      <c r="F156" s="357" t="s">
        <v>984</v>
      </c>
      <c r="G156" s="317" t="s">
        <v>380</v>
      </c>
      <c r="H156" s="666"/>
      <c r="I156" s="666"/>
      <c r="J156" s="667"/>
      <c r="K156" s="666" t="s">
        <v>836</v>
      </c>
      <c r="L156" s="853">
        <v>121400</v>
      </c>
      <c r="M156" s="854"/>
      <c r="N156" s="855">
        <v>242800</v>
      </c>
      <c r="O156" s="860"/>
    </row>
    <row r="157" spans="1:15" s="206" customFormat="1" ht="17.649999999999999" customHeight="1">
      <c r="A157" s="624">
        <v>148</v>
      </c>
      <c r="B157" s="688">
        <v>44051</v>
      </c>
      <c r="C157" s="688">
        <v>44078</v>
      </c>
      <c r="D157" s="666" t="s">
        <v>19</v>
      </c>
      <c r="E157" s="298" t="s">
        <v>932</v>
      </c>
      <c r="F157" s="357" t="s">
        <v>691</v>
      </c>
      <c r="G157" s="317" t="s">
        <v>380</v>
      </c>
      <c r="H157" s="666"/>
      <c r="I157" s="666" t="s">
        <v>696</v>
      </c>
      <c r="J157" s="667"/>
      <c r="K157" s="666" t="s">
        <v>782</v>
      </c>
      <c r="L157" s="853">
        <v>366375</v>
      </c>
      <c r="M157" s="854"/>
      <c r="N157" s="855">
        <v>516900</v>
      </c>
      <c r="O157" s="315" t="s">
        <v>1667</v>
      </c>
    </row>
    <row r="158" spans="1:15" s="206" customFormat="1" ht="17.649999999999999" customHeight="1">
      <c r="A158" s="624">
        <v>149</v>
      </c>
      <c r="B158" s="280">
        <v>44051</v>
      </c>
      <c r="C158" s="280">
        <v>44057</v>
      </c>
      <c r="D158" s="640" t="s">
        <v>804</v>
      </c>
      <c r="E158" s="298" t="s">
        <v>947</v>
      </c>
      <c r="F158" s="438" t="s">
        <v>515</v>
      </c>
      <c r="G158" s="317" t="s">
        <v>380</v>
      </c>
      <c r="H158" s="666"/>
      <c r="I158" s="666"/>
      <c r="J158" s="667"/>
      <c r="K158" s="666" t="s">
        <v>836</v>
      </c>
      <c r="L158" s="853">
        <v>38200</v>
      </c>
      <c r="M158" s="854"/>
      <c r="N158" s="855">
        <v>70000</v>
      </c>
      <c r="O158" s="285" t="s">
        <v>943</v>
      </c>
    </row>
    <row r="159" spans="1:15" s="206" customFormat="1" ht="17.649999999999999" customHeight="1">
      <c r="A159" s="624">
        <v>150</v>
      </c>
      <c r="B159" s="280">
        <v>44051</v>
      </c>
      <c r="C159" s="280">
        <v>44071</v>
      </c>
      <c r="D159" s="640" t="s">
        <v>19</v>
      </c>
      <c r="E159" s="298" t="s">
        <v>948</v>
      </c>
      <c r="F159" s="357" t="s">
        <v>682</v>
      </c>
      <c r="G159" s="317" t="s">
        <v>380</v>
      </c>
      <c r="H159" s="666"/>
      <c r="I159" s="666"/>
      <c r="J159" s="667"/>
      <c r="K159" s="848" t="s">
        <v>839</v>
      </c>
      <c r="L159" s="853">
        <v>198100</v>
      </c>
      <c r="M159" s="854"/>
      <c r="N159" s="855">
        <v>396200</v>
      </c>
      <c r="O159" s="285" t="s">
        <v>1668</v>
      </c>
    </row>
    <row r="160" spans="1:15" s="206" customFormat="1" ht="17.649999999999999" customHeight="1">
      <c r="A160" s="624">
        <v>151</v>
      </c>
      <c r="B160" s="861">
        <v>44051</v>
      </c>
      <c r="C160" s="861">
        <v>44064</v>
      </c>
      <c r="D160" s="862" t="s">
        <v>19</v>
      </c>
      <c r="E160" s="863" t="s">
        <v>949</v>
      </c>
      <c r="F160" s="864" t="s">
        <v>950</v>
      </c>
      <c r="G160" s="865" t="s">
        <v>380</v>
      </c>
      <c r="H160" s="862"/>
      <c r="I160" s="862"/>
      <c r="J160" s="866"/>
      <c r="K160" s="862"/>
      <c r="L160" s="867"/>
      <c r="M160" s="868"/>
      <c r="N160" s="869">
        <v>128700</v>
      </c>
      <c r="O160" s="870"/>
    </row>
    <row r="161" spans="1:15" s="206" customFormat="1" ht="17.649999999999999" customHeight="1">
      <c r="A161" s="624">
        <v>152</v>
      </c>
      <c r="B161" s="280">
        <v>44051</v>
      </c>
      <c r="C161" s="280">
        <v>44064</v>
      </c>
      <c r="D161" s="640" t="s">
        <v>19</v>
      </c>
      <c r="E161" s="298" t="s">
        <v>951</v>
      </c>
      <c r="F161" s="310" t="s">
        <v>952</v>
      </c>
      <c r="G161" s="317" t="s">
        <v>380</v>
      </c>
      <c r="H161" s="666"/>
      <c r="I161" s="666" t="s">
        <v>696</v>
      </c>
      <c r="J161" s="667"/>
      <c r="K161" s="666" t="s">
        <v>836</v>
      </c>
      <c r="L161" s="853">
        <v>49350</v>
      </c>
      <c r="M161" s="854"/>
      <c r="N161" s="855">
        <v>98700</v>
      </c>
      <c r="O161" s="285"/>
    </row>
    <row r="162" spans="1:15" s="206" customFormat="1" ht="17.649999999999999" customHeight="1">
      <c r="A162" s="624">
        <v>153</v>
      </c>
      <c r="B162" s="280">
        <v>44052</v>
      </c>
      <c r="C162" s="280">
        <v>44056</v>
      </c>
      <c r="D162" s="640" t="s">
        <v>19</v>
      </c>
      <c r="E162" s="298" t="s">
        <v>953</v>
      </c>
      <c r="F162" s="357" t="s">
        <v>945</v>
      </c>
      <c r="G162" s="317" t="s">
        <v>380</v>
      </c>
      <c r="H162" s="666"/>
      <c r="I162" s="672"/>
      <c r="J162" s="667"/>
      <c r="K162" s="666" t="s">
        <v>836</v>
      </c>
      <c r="L162" s="853">
        <v>46500</v>
      </c>
      <c r="M162" s="854"/>
      <c r="N162" s="855">
        <v>82200</v>
      </c>
      <c r="O162" s="285" t="s">
        <v>1669</v>
      </c>
    </row>
    <row r="163" spans="1:15" s="206" customFormat="1" ht="17.649999999999999" customHeight="1">
      <c r="A163" s="624">
        <v>154</v>
      </c>
      <c r="B163" s="688">
        <v>44057</v>
      </c>
      <c r="C163" s="688">
        <v>44070</v>
      </c>
      <c r="D163" s="666" t="s">
        <v>19</v>
      </c>
      <c r="E163" s="298" t="s">
        <v>954</v>
      </c>
      <c r="F163" s="357" t="s">
        <v>955</v>
      </c>
      <c r="G163" s="317" t="s">
        <v>380</v>
      </c>
      <c r="H163" s="666"/>
      <c r="I163" s="666"/>
      <c r="J163" s="667"/>
      <c r="K163" s="666" t="s">
        <v>835</v>
      </c>
      <c r="L163" s="853">
        <v>69850</v>
      </c>
      <c r="M163" s="854"/>
      <c r="N163" s="855">
        <v>139700</v>
      </c>
      <c r="O163" s="315"/>
    </row>
    <row r="164" spans="1:15" s="206" customFormat="1" ht="17.649999999999999" customHeight="1">
      <c r="A164" s="624">
        <v>155</v>
      </c>
      <c r="B164" s="280">
        <v>44058</v>
      </c>
      <c r="C164" s="280">
        <v>44071</v>
      </c>
      <c r="D164" s="640" t="s">
        <v>19</v>
      </c>
      <c r="E164" s="298" t="s">
        <v>956</v>
      </c>
      <c r="F164" s="357" t="s">
        <v>955</v>
      </c>
      <c r="G164" s="317" t="s">
        <v>380</v>
      </c>
      <c r="H164" s="666"/>
      <c r="I164" s="666"/>
      <c r="J164" s="667"/>
      <c r="K164" s="848" t="s">
        <v>839</v>
      </c>
      <c r="L164" s="853">
        <v>28750</v>
      </c>
      <c r="M164" s="854"/>
      <c r="N164" s="855">
        <v>57500</v>
      </c>
      <c r="O164" s="285"/>
    </row>
    <row r="165" spans="1:15" s="206" customFormat="1" ht="17.649999999999999" customHeight="1">
      <c r="A165" s="624">
        <v>156</v>
      </c>
      <c r="B165" s="688">
        <v>44058</v>
      </c>
      <c r="C165" s="688">
        <v>44071</v>
      </c>
      <c r="D165" s="666" t="s">
        <v>19</v>
      </c>
      <c r="E165" s="298" t="s">
        <v>957</v>
      </c>
      <c r="F165" s="357" t="s">
        <v>756</v>
      </c>
      <c r="G165" s="317" t="s">
        <v>380</v>
      </c>
      <c r="H165" s="666"/>
      <c r="I165" s="666" t="s">
        <v>696</v>
      </c>
      <c r="J165" s="667"/>
      <c r="K165" s="666" t="s">
        <v>832</v>
      </c>
      <c r="L165" s="853">
        <v>59920</v>
      </c>
      <c r="M165" s="854"/>
      <c r="N165" s="855"/>
      <c r="O165" s="315"/>
    </row>
    <row r="166" spans="1:15" s="206" customFormat="1" ht="17.649999999999999" customHeight="1">
      <c r="A166" s="624">
        <v>157</v>
      </c>
      <c r="B166" s="688">
        <v>44058</v>
      </c>
      <c r="C166" s="688">
        <v>44071</v>
      </c>
      <c r="D166" s="666" t="s">
        <v>19</v>
      </c>
      <c r="E166" s="298" t="s">
        <v>958</v>
      </c>
      <c r="F166" s="357" t="s">
        <v>703</v>
      </c>
      <c r="G166" s="317" t="s">
        <v>380</v>
      </c>
      <c r="H166" s="666"/>
      <c r="I166" s="666"/>
      <c r="J166" s="667"/>
      <c r="K166" s="666" t="s">
        <v>798</v>
      </c>
      <c r="L166" s="853">
        <v>52750</v>
      </c>
      <c r="M166" s="854"/>
      <c r="N166" s="855">
        <v>105500</v>
      </c>
      <c r="O166" s="315"/>
    </row>
    <row r="167" spans="1:15" s="206" customFormat="1" ht="17.649999999999999" customHeight="1">
      <c r="A167" s="624">
        <v>158</v>
      </c>
      <c r="B167" s="688">
        <v>44058</v>
      </c>
      <c r="C167" s="688">
        <v>44071</v>
      </c>
      <c r="D167" s="666" t="s">
        <v>19</v>
      </c>
      <c r="E167" s="298" t="s">
        <v>959</v>
      </c>
      <c r="F167" s="357" t="s">
        <v>691</v>
      </c>
      <c r="G167" s="317" t="s">
        <v>380</v>
      </c>
      <c r="H167" s="666"/>
      <c r="I167" s="666"/>
      <c r="J167" s="667"/>
      <c r="K167" s="666" t="s">
        <v>782</v>
      </c>
      <c r="L167" s="853">
        <v>123339</v>
      </c>
      <c r="M167" s="854"/>
      <c r="N167" s="855">
        <v>217700</v>
      </c>
      <c r="O167" s="315" t="s">
        <v>1670</v>
      </c>
    </row>
    <row r="168" spans="1:15" s="206" customFormat="1" ht="17.649999999999999" customHeight="1">
      <c r="A168" s="624">
        <v>159</v>
      </c>
      <c r="B168" s="280">
        <v>44058</v>
      </c>
      <c r="C168" s="280">
        <v>44078</v>
      </c>
      <c r="D168" s="640" t="s">
        <v>19</v>
      </c>
      <c r="E168" s="298" t="s">
        <v>960</v>
      </c>
      <c r="F168" s="438" t="s">
        <v>961</v>
      </c>
      <c r="G168" s="317" t="s">
        <v>380</v>
      </c>
      <c r="H168" s="666"/>
      <c r="I168" s="666"/>
      <c r="J168" s="667"/>
      <c r="K168" s="666" t="s">
        <v>836</v>
      </c>
      <c r="L168" s="853">
        <v>120700</v>
      </c>
      <c r="M168" s="854"/>
      <c r="N168" s="855">
        <v>209000</v>
      </c>
      <c r="O168" s="285"/>
    </row>
    <row r="169" spans="1:15" s="206" customFormat="1" ht="17.649999999999999" customHeight="1">
      <c r="A169" s="624">
        <v>160</v>
      </c>
      <c r="B169" s="688">
        <v>44065</v>
      </c>
      <c r="C169" s="688">
        <v>44071</v>
      </c>
      <c r="D169" s="666" t="s">
        <v>19</v>
      </c>
      <c r="E169" s="298" t="s">
        <v>1091</v>
      </c>
      <c r="F169" s="357" t="s">
        <v>756</v>
      </c>
      <c r="G169" s="317" t="s">
        <v>380</v>
      </c>
      <c r="H169" s="666"/>
      <c r="I169" s="672"/>
      <c r="J169" s="667"/>
      <c r="K169" s="666" t="s">
        <v>832</v>
      </c>
      <c r="L169" s="853">
        <v>33150</v>
      </c>
      <c r="M169" s="854"/>
      <c r="N169" s="855">
        <v>66300</v>
      </c>
      <c r="O169" s="315"/>
    </row>
    <row r="170" spans="1:15" s="206" customFormat="1" ht="17.649999999999999" customHeight="1">
      <c r="A170" s="624">
        <v>161</v>
      </c>
      <c r="B170" s="280">
        <v>44065</v>
      </c>
      <c r="C170" s="280">
        <v>44078</v>
      </c>
      <c r="D170" s="640" t="s">
        <v>19</v>
      </c>
      <c r="E170" s="298" t="s">
        <v>962</v>
      </c>
      <c r="F170" s="357" t="s">
        <v>721</v>
      </c>
      <c r="G170" s="317" t="s">
        <v>380</v>
      </c>
      <c r="H170" s="666"/>
      <c r="I170" s="666"/>
      <c r="J170" s="667"/>
      <c r="K170" s="666" t="s">
        <v>836</v>
      </c>
      <c r="L170" s="853">
        <v>86446</v>
      </c>
      <c r="M170" s="854"/>
      <c r="N170" s="855">
        <v>165500</v>
      </c>
      <c r="O170" s="285"/>
    </row>
    <row r="171" spans="1:15" s="206" customFormat="1" ht="17.649999999999999" customHeight="1">
      <c r="A171" s="624">
        <v>162</v>
      </c>
      <c r="B171" s="688">
        <v>44065</v>
      </c>
      <c r="C171" s="688">
        <v>44073</v>
      </c>
      <c r="D171" s="666" t="s">
        <v>19</v>
      </c>
      <c r="E171" s="298" t="s">
        <v>963</v>
      </c>
      <c r="F171" s="357" t="s">
        <v>964</v>
      </c>
      <c r="G171" s="317" t="s">
        <v>380</v>
      </c>
      <c r="H171" s="666"/>
      <c r="I171" s="666"/>
      <c r="J171" s="667"/>
      <c r="K171" s="666" t="s">
        <v>832</v>
      </c>
      <c r="L171" s="853">
        <v>121400</v>
      </c>
      <c r="M171" s="854"/>
      <c r="N171" s="855">
        <v>187600</v>
      </c>
      <c r="O171" s="315" t="s">
        <v>1214</v>
      </c>
    </row>
    <row r="172" spans="1:15" s="206" customFormat="1" ht="17.649999999999999" customHeight="1">
      <c r="A172" s="624">
        <v>163</v>
      </c>
      <c r="B172" s="280">
        <v>44065</v>
      </c>
      <c r="C172" s="280">
        <v>44078</v>
      </c>
      <c r="D172" s="640" t="s">
        <v>19</v>
      </c>
      <c r="E172" s="298" t="s">
        <v>965</v>
      </c>
      <c r="F172" s="357" t="s">
        <v>966</v>
      </c>
      <c r="G172" s="317" t="s">
        <v>380</v>
      </c>
      <c r="H172" s="666"/>
      <c r="I172" s="666"/>
      <c r="J172" s="667"/>
      <c r="K172" s="666" t="s">
        <v>836</v>
      </c>
      <c r="L172" s="853">
        <v>66010</v>
      </c>
      <c r="M172" s="854"/>
      <c r="N172" s="855">
        <v>111100</v>
      </c>
      <c r="O172" s="285"/>
    </row>
    <row r="173" spans="1:15" s="206" customFormat="1" ht="17.649999999999999" customHeight="1">
      <c r="A173" s="624">
        <v>164</v>
      </c>
      <c r="B173" s="688">
        <v>44072</v>
      </c>
      <c r="C173" s="688">
        <v>44085</v>
      </c>
      <c r="D173" s="666" t="s">
        <v>19</v>
      </c>
      <c r="E173" s="298" t="s">
        <v>967</v>
      </c>
      <c r="F173" s="357" t="s">
        <v>968</v>
      </c>
      <c r="G173" s="317" t="s">
        <v>380</v>
      </c>
      <c r="H173" s="666"/>
      <c r="I173" s="666"/>
      <c r="J173" s="667"/>
      <c r="K173" s="666" t="s">
        <v>836</v>
      </c>
      <c r="L173" s="853">
        <v>81100</v>
      </c>
      <c r="M173" s="854"/>
      <c r="N173" s="855">
        <v>173900</v>
      </c>
      <c r="O173" s="315"/>
    </row>
    <row r="174" spans="1:15" s="206" customFormat="1" ht="17.649999999999999" customHeight="1">
      <c r="A174" s="624">
        <v>165</v>
      </c>
      <c r="B174" s="688">
        <v>44072</v>
      </c>
      <c r="C174" s="688">
        <v>44085</v>
      </c>
      <c r="D174" s="666" t="s">
        <v>19</v>
      </c>
      <c r="E174" s="298" t="s">
        <v>969</v>
      </c>
      <c r="F174" s="357" t="s">
        <v>703</v>
      </c>
      <c r="G174" s="317" t="s">
        <v>380</v>
      </c>
      <c r="H174" s="666"/>
      <c r="I174" s="666" t="s">
        <v>696</v>
      </c>
      <c r="J174" s="667"/>
      <c r="K174" s="666" t="s">
        <v>798</v>
      </c>
      <c r="L174" s="853">
        <v>41950</v>
      </c>
      <c r="M174" s="854"/>
      <c r="N174" s="855">
        <v>83900</v>
      </c>
      <c r="O174" s="315"/>
    </row>
    <row r="175" spans="1:15" s="206" customFormat="1" ht="17.649999999999999" customHeight="1">
      <c r="A175" s="624">
        <v>166</v>
      </c>
      <c r="B175" s="280">
        <v>44072</v>
      </c>
      <c r="C175" s="280">
        <v>44078</v>
      </c>
      <c r="D175" s="640" t="s">
        <v>19</v>
      </c>
      <c r="E175" s="311" t="s">
        <v>731</v>
      </c>
      <c r="F175" s="316" t="s">
        <v>732</v>
      </c>
      <c r="G175" s="304" t="s">
        <v>380</v>
      </c>
      <c r="H175" s="302"/>
      <c r="I175" s="640" t="s">
        <v>696</v>
      </c>
      <c r="J175" s="667"/>
      <c r="K175" s="666" t="s">
        <v>836</v>
      </c>
      <c r="L175" s="853">
        <v>33000</v>
      </c>
      <c r="M175" s="854"/>
      <c r="N175" s="855">
        <v>66000</v>
      </c>
      <c r="O175" s="285" t="s">
        <v>987</v>
      </c>
    </row>
    <row r="176" spans="1:15" s="206" customFormat="1" ht="17.649999999999999" customHeight="1">
      <c r="A176" s="624">
        <v>167</v>
      </c>
      <c r="B176" s="280">
        <v>44072</v>
      </c>
      <c r="C176" s="280">
        <v>44085</v>
      </c>
      <c r="D176" s="640" t="s">
        <v>19</v>
      </c>
      <c r="E176" s="298" t="s">
        <v>970</v>
      </c>
      <c r="F176" s="357" t="s">
        <v>971</v>
      </c>
      <c r="G176" s="317" t="s">
        <v>380</v>
      </c>
      <c r="H176" s="666"/>
      <c r="I176" s="666"/>
      <c r="J176" s="667"/>
      <c r="K176" s="666" t="s">
        <v>836</v>
      </c>
      <c r="L176" s="853">
        <v>226270</v>
      </c>
      <c r="M176" s="854"/>
      <c r="N176" s="855">
        <v>273800</v>
      </c>
      <c r="O176" s="285"/>
    </row>
    <row r="177" spans="1:15" s="206" customFormat="1" ht="17.649999999999999" customHeight="1">
      <c r="A177" s="624">
        <v>168</v>
      </c>
      <c r="B177" s="280">
        <v>44072</v>
      </c>
      <c r="C177" s="280">
        <v>44085</v>
      </c>
      <c r="D177" s="640" t="s">
        <v>19</v>
      </c>
      <c r="E177" s="298" t="s">
        <v>972</v>
      </c>
      <c r="F177" s="310" t="s">
        <v>693</v>
      </c>
      <c r="G177" s="317" t="s">
        <v>380</v>
      </c>
      <c r="H177" s="666"/>
      <c r="I177" s="666"/>
      <c r="J177" s="667"/>
      <c r="K177" s="666" t="s">
        <v>836</v>
      </c>
      <c r="L177" s="853">
        <v>97750</v>
      </c>
      <c r="M177" s="854"/>
      <c r="N177" s="855">
        <v>195500</v>
      </c>
      <c r="O177" s="285"/>
    </row>
    <row r="178" spans="1:15" s="206" customFormat="1" ht="17.649999999999999" customHeight="1">
      <c r="A178" s="624">
        <v>169</v>
      </c>
      <c r="B178" s="688">
        <v>44072</v>
      </c>
      <c r="C178" s="688">
        <v>44085</v>
      </c>
      <c r="D178" s="666" t="s">
        <v>19</v>
      </c>
      <c r="E178" s="298" t="s">
        <v>973</v>
      </c>
      <c r="F178" s="357" t="s">
        <v>974</v>
      </c>
      <c r="G178" s="317" t="s">
        <v>380</v>
      </c>
      <c r="H178" s="666"/>
      <c r="I178" s="672"/>
      <c r="J178" s="667"/>
      <c r="K178" s="666" t="s">
        <v>782</v>
      </c>
      <c r="L178" s="853">
        <v>136900</v>
      </c>
      <c r="M178" s="854"/>
      <c r="N178" s="855">
        <v>273800</v>
      </c>
      <c r="O178" s="315" t="s">
        <v>1671</v>
      </c>
    </row>
    <row r="179" spans="1:15" s="206" customFormat="1" ht="17.649999999999999" customHeight="1">
      <c r="A179" s="624">
        <v>170</v>
      </c>
      <c r="B179" s="688">
        <v>44072</v>
      </c>
      <c r="C179" s="688">
        <v>44085</v>
      </c>
      <c r="D179" s="666" t="s">
        <v>19</v>
      </c>
      <c r="E179" s="298" t="s">
        <v>975</v>
      </c>
      <c r="F179" s="357" t="s">
        <v>752</v>
      </c>
      <c r="G179" s="317" t="s">
        <v>380</v>
      </c>
      <c r="H179" s="666"/>
      <c r="I179" s="666"/>
      <c r="J179" s="667"/>
      <c r="K179" s="666" t="s">
        <v>835</v>
      </c>
      <c r="L179" s="853">
        <v>83540</v>
      </c>
      <c r="M179" s="854"/>
      <c r="N179" s="855">
        <v>167080</v>
      </c>
      <c r="O179" s="315"/>
    </row>
    <row r="180" spans="1:15" s="206" customFormat="1" ht="17.649999999999999" customHeight="1">
      <c r="A180" s="624">
        <v>171</v>
      </c>
      <c r="B180" s="280">
        <v>44072</v>
      </c>
      <c r="C180" s="280">
        <v>44085</v>
      </c>
      <c r="D180" s="640" t="s">
        <v>19</v>
      </c>
      <c r="E180" s="298" t="s">
        <v>993</v>
      </c>
      <c r="F180" s="357" t="s">
        <v>686</v>
      </c>
      <c r="G180" s="317" t="s">
        <v>380</v>
      </c>
      <c r="H180" s="666"/>
      <c r="I180" s="666"/>
      <c r="J180" s="667"/>
      <c r="K180" s="666"/>
      <c r="L180" s="853"/>
      <c r="M180" s="854"/>
      <c r="N180" s="855">
        <v>135400</v>
      </c>
      <c r="O180" s="285" t="s">
        <v>822</v>
      </c>
    </row>
    <row r="181" spans="1:15" s="206" customFormat="1" ht="17.649999999999999" customHeight="1">
      <c r="A181" s="624">
        <v>172</v>
      </c>
      <c r="B181" s="280">
        <v>44074</v>
      </c>
      <c r="C181" s="280">
        <v>44092</v>
      </c>
      <c r="D181" s="640" t="s">
        <v>19</v>
      </c>
      <c r="E181" s="298" t="s">
        <v>1033</v>
      </c>
      <c r="F181" s="441" t="s">
        <v>1034</v>
      </c>
      <c r="G181" s="317" t="s">
        <v>380</v>
      </c>
      <c r="H181" s="666"/>
      <c r="I181" s="666"/>
      <c r="J181" s="667"/>
      <c r="K181" s="666" t="s">
        <v>836</v>
      </c>
      <c r="L181" s="853">
        <v>134990</v>
      </c>
      <c r="M181" s="854"/>
      <c r="N181" s="855">
        <v>181700</v>
      </c>
      <c r="O181" s="285"/>
    </row>
    <row r="182" spans="1:15" s="206" customFormat="1" ht="17.649999999999999" customHeight="1">
      <c r="A182" s="624">
        <v>173</v>
      </c>
      <c r="B182" s="280">
        <v>44079</v>
      </c>
      <c r="C182" s="280">
        <v>44092</v>
      </c>
      <c r="D182" s="640" t="s">
        <v>19</v>
      </c>
      <c r="E182" s="298" t="s">
        <v>1035</v>
      </c>
      <c r="F182" s="441" t="s">
        <v>1036</v>
      </c>
      <c r="G182" s="317" t="s">
        <v>380</v>
      </c>
      <c r="H182" s="666"/>
      <c r="I182" s="666"/>
      <c r="J182" s="667"/>
      <c r="K182" s="666" t="s">
        <v>836</v>
      </c>
      <c r="L182" s="853">
        <v>38470</v>
      </c>
      <c r="M182" s="854"/>
      <c r="N182" s="855">
        <v>80900</v>
      </c>
      <c r="O182" s="285" t="s">
        <v>1135</v>
      </c>
    </row>
    <row r="183" spans="1:15" s="206" customFormat="1" ht="17.649999999999999" customHeight="1">
      <c r="A183" s="624">
        <v>174</v>
      </c>
      <c r="B183" s="280">
        <v>44079</v>
      </c>
      <c r="C183" s="280">
        <v>44092</v>
      </c>
      <c r="D183" s="640" t="s">
        <v>19</v>
      </c>
      <c r="E183" s="298" t="s">
        <v>994</v>
      </c>
      <c r="F183" s="310" t="s">
        <v>693</v>
      </c>
      <c r="G183" s="317" t="s">
        <v>380</v>
      </c>
      <c r="H183" s="666"/>
      <c r="I183" s="666"/>
      <c r="J183" s="667"/>
      <c r="K183" s="666" t="s">
        <v>836</v>
      </c>
      <c r="L183" s="853">
        <v>66300</v>
      </c>
      <c r="M183" s="854"/>
      <c r="N183" s="855">
        <v>132600</v>
      </c>
      <c r="O183" s="285"/>
    </row>
    <row r="184" spans="1:15" s="206" customFormat="1" ht="17.649999999999999" customHeight="1">
      <c r="A184" s="624">
        <v>175</v>
      </c>
      <c r="B184" s="280">
        <v>44079</v>
      </c>
      <c r="C184" s="280">
        <v>44092</v>
      </c>
      <c r="D184" s="640" t="s">
        <v>19</v>
      </c>
      <c r="E184" s="298" t="s">
        <v>995</v>
      </c>
      <c r="F184" s="310" t="s">
        <v>693</v>
      </c>
      <c r="G184" s="317" t="s">
        <v>380</v>
      </c>
      <c r="H184" s="666"/>
      <c r="I184" s="666"/>
      <c r="J184" s="667"/>
      <c r="K184" s="666" t="s">
        <v>836</v>
      </c>
      <c r="L184" s="853">
        <v>100800</v>
      </c>
      <c r="M184" s="854"/>
      <c r="N184" s="855">
        <v>201600</v>
      </c>
      <c r="O184" s="285"/>
    </row>
    <row r="185" spans="1:15" s="206" customFormat="1" ht="17.649999999999999" customHeight="1">
      <c r="A185" s="624">
        <v>176</v>
      </c>
      <c r="B185" s="280">
        <v>44079</v>
      </c>
      <c r="C185" s="280">
        <v>44092</v>
      </c>
      <c r="D185" s="640" t="s">
        <v>19</v>
      </c>
      <c r="E185" s="298" t="s">
        <v>996</v>
      </c>
      <c r="F185" s="357" t="s">
        <v>997</v>
      </c>
      <c r="G185" s="317" t="s">
        <v>380</v>
      </c>
      <c r="H185" s="666"/>
      <c r="I185" s="666"/>
      <c r="J185" s="667"/>
      <c r="K185" s="666" t="s">
        <v>836</v>
      </c>
      <c r="L185" s="853">
        <v>89125</v>
      </c>
      <c r="M185" s="854"/>
      <c r="N185" s="855">
        <v>160400</v>
      </c>
      <c r="O185" s="285" t="s">
        <v>1672</v>
      </c>
    </row>
    <row r="186" spans="1:15" s="206" customFormat="1" ht="17.649999999999999" customHeight="1">
      <c r="A186" s="624">
        <v>177</v>
      </c>
      <c r="B186" s="688">
        <v>44079</v>
      </c>
      <c r="C186" s="688">
        <v>44092</v>
      </c>
      <c r="D186" s="666" t="s">
        <v>19</v>
      </c>
      <c r="E186" s="298" t="s">
        <v>998</v>
      </c>
      <c r="F186" s="310" t="s">
        <v>908</v>
      </c>
      <c r="G186" s="317" t="s">
        <v>380</v>
      </c>
      <c r="H186" s="666"/>
      <c r="I186" s="666"/>
      <c r="J186" s="667"/>
      <c r="K186" s="666" t="s">
        <v>835</v>
      </c>
      <c r="L186" s="853">
        <v>31020</v>
      </c>
      <c r="M186" s="854"/>
      <c r="N186" s="855">
        <v>103400</v>
      </c>
      <c r="O186" s="315" t="s">
        <v>1673</v>
      </c>
    </row>
    <row r="187" spans="1:15" s="206" customFormat="1" ht="17.649999999999999" customHeight="1">
      <c r="A187" s="624">
        <v>178</v>
      </c>
      <c r="B187" s="280">
        <v>44080</v>
      </c>
      <c r="C187" s="280">
        <v>44092</v>
      </c>
      <c r="D187" s="640" t="s">
        <v>19</v>
      </c>
      <c r="E187" s="298" t="s">
        <v>999</v>
      </c>
      <c r="F187" s="316" t="s">
        <v>732</v>
      </c>
      <c r="G187" s="317" t="s">
        <v>380</v>
      </c>
      <c r="H187" s="666"/>
      <c r="I187" s="672"/>
      <c r="J187" s="667"/>
      <c r="K187" s="666" t="s">
        <v>836</v>
      </c>
      <c r="L187" s="853">
        <v>84580</v>
      </c>
      <c r="M187" s="854"/>
      <c r="N187" s="855">
        <v>147400</v>
      </c>
      <c r="O187" s="285"/>
    </row>
    <row r="188" spans="1:15" s="206" customFormat="1" ht="17.649999999999999" customHeight="1">
      <c r="A188" s="624">
        <v>179</v>
      </c>
      <c r="B188" s="688">
        <v>44086</v>
      </c>
      <c r="C188" s="688">
        <v>44092</v>
      </c>
      <c r="D188" s="666" t="s">
        <v>19</v>
      </c>
      <c r="E188" s="298" t="s">
        <v>1000</v>
      </c>
      <c r="F188" s="357" t="s">
        <v>756</v>
      </c>
      <c r="G188" s="317" t="s">
        <v>380</v>
      </c>
      <c r="H188" s="666"/>
      <c r="I188" s="672" t="s">
        <v>695</v>
      </c>
      <c r="J188" s="667"/>
      <c r="K188" s="666" t="s">
        <v>832</v>
      </c>
      <c r="L188" s="853">
        <v>28750</v>
      </c>
      <c r="M188" s="854"/>
      <c r="N188" s="855">
        <v>57500</v>
      </c>
      <c r="O188" s="315"/>
    </row>
    <row r="189" spans="1:15" s="206" customFormat="1" ht="17.649999999999999" customHeight="1">
      <c r="A189" s="624">
        <v>180</v>
      </c>
      <c r="B189" s="280">
        <v>44086</v>
      </c>
      <c r="C189" s="280">
        <v>44105</v>
      </c>
      <c r="D189" s="640" t="s">
        <v>19</v>
      </c>
      <c r="E189" s="298" t="s">
        <v>1001</v>
      </c>
      <c r="F189" s="357" t="s">
        <v>721</v>
      </c>
      <c r="G189" s="317" t="s">
        <v>380</v>
      </c>
      <c r="H189" s="666"/>
      <c r="I189" s="666"/>
      <c r="J189" s="667"/>
      <c r="K189" s="666" t="s">
        <v>835</v>
      </c>
      <c r="L189" s="853">
        <v>189385</v>
      </c>
      <c r="M189" s="854"/>
      <c r="N189" s="855">
        <v>337900</v>
      </c>
      <c r="O189" s="285" t="s">
        <v>1674</v>
      </c>
    </row>
    <row r="190" spans="1:15" s="206" customFormat="1" ht="17.649999999999999" customHeight="1">
      <c r="A190" s="624">
        <v>181</v>
      </c>
      <c r="B190" s="280">
        <v>44086</v>
      </c>
      <c r="C190" s="280">
        <v>44099</v>
      </c>
      <c r="D190" s="640" t="s">
        <v>19</v>
      </c>
      <c r="E190" s="298" t="s">
        <v>1002</v>
      </c>
      <c r="F190" s="357" t="s">
        <v>747</v>
      </c>
      <c r="G190" s="317" t="s">
        <v>380</v>
      </c>
      <c r="H190" s="666"/>
      <c r="I190" s="666"/>
      <c r="J190" s="667"/>
      <c r="K190" s="666"/>
      <c r="L190" s="853"/>
      <c r="M190" s="854"/>
      <c r="N190" s="855">
        <v>164000</v>
      </c>
      <c r="O190" s="285"/>
    </row>
    <row r="191" spans="1:15" s="206" customFormat="1" ht="17.649999999999999" customHeight="1">
      <c r="A191" s="624">
        <v>182</v>
      </c>
      <c r="B191" s="280">
        <v>44086</v>
      </c>
      <c r="C191" s="280">
        <v>44099</v>
      </c>
      <c r="D191" s="640" t="s">
        <v>19</v>
      </c>
      <c r="E191" s="298" t="s">
        <v>1003</v>
      </c>
      <c r="F191" s="310" t="s">
        <v>740</v>
      </c>
      <c r="G191" s="317" t="s">
        <v>380</v>
      </c>
      <c r="H191" s="666"/>
      <c r="I191" s="666"/>
      <c r="J191" s="667"/>
      <c r="K191" s="666" t="s">
        <v>776</v>
      </c>
      <c r="L191" s="853">
        <v>95200</v>
      </c>
      <c r="M191" s="854"/>
      <c r="N191" s="855">
        <v>190400</v>
      </c>
      <c r="O191" s="285" t="s">
        <v>1675</v>
      </c>
    </row>
    <row r="192" spans="1:15" s="206" customFormat="1" ht="17.649999999999999" customHeight="1">
      <c r="A192" s="624">
        <v>183</v>
      </c>
      <c r="B192" s="280">
        <v>44086</v>
      </c>
      <c r="C192" s="280">
        <v>44099</v>
      </c>
      <c r="D192" s="640" t="s">
        <v>19</v>
      </c>
      <c r="E192" s="298" t="s">
        <v>1004</v>
      </c>
      <c r="F192" s="357" t="s">
        <v>1005</v>
      </c>
      <c r="G192" s="317" t="s">
        <v>380</v>
      </c>
      <c r="H192" s="666"/>
      <c r="I192" s="672"/>
      <c r="J192" s="667"/>
      <c r="K192" s="666" t="s">
        <v>835</v>
      </c>
      <c r="L192" s="853">
        <v>67210</v>
      </c>
      <c r="M192" s="854"/>
      <c r="N192" s="855">
        <v>127600</v>
      </c>
      <c r="O192" s="285" t="s">
        <v>1676</v>
      </c>
    </row>
    <row r="193" spans="1:15" s="206" customFormat="1" ht="17.649999999999999" customHeight="1">
      <c r="A193" s="624">
        <v>184</v>
      </c>
      <c r="B193" s="280">
        <v>44086</v>
      </c>
      <c r="C193" s="280">
        <v>44099</v>
      </c>
      <c r="D193" s="640" t="s">
        <v>19</v>
      </c>
      <c r="E193" s="298" t="s">
        <v>1006</v>
      </c>
      <c r="F193" s="352" t="s">
        <v>708</v>
      </c>
      <c r="G193" s="317" t="s">
        <v>380</v>
      </c>
      <c r="H193" s="666"/>
      <c r="I193" s="640" t="s">
        <v>696</v>
      </c>
      <c r="J193" s="667"/>
      <c r="K193" s="666" t="s">
        <v>835</v>
      </c>
      <c r="L193" s="853">
        <v>73050</v>
      </c>
      <c r="M193" s="854"/>
      <c r="N193" s="855">
        <v>146100</v>
      </c>
      <c r="O193" s="285"/>
    </row>
    <row r="194" spans="1:15" s="206" customFormat="1" ht="17.649999999999999" customHeight="1">
      <c r="A194" s="624">
        <v>185</v>
      </c>
      <c r="B194" s="280">
        <v>44093</v>
      </c>
      <c r="C194" s="280">
        <v>44099</v>
      </c>
      <c r="D194" s="640" t="s">
        <v>19</v>
      </c>
      <c r="E194" s="298" t="s">
        <v>1037</v>
      </c>
      <c r="F194" s="352" t="s">
        <v>1039</v>
      </c>
      <c r="G194" s="317" t="s">
        <v>380</v>
      </c>
      <c r="H194" s="666"/>
      <c r="I194" s="640"/>
      <c r="J194" s="667"/>
      <c r="K194" s="848" t="s">
        <v>836</v>
      </c>
      <c r="L194" s="853">
        <v>71975</v>
      </c>
      <c r="M194" s="854"/>
      <c r="N194" s="855">
        <v>145700</v>
      </c>
      <c r="O194" s="285"/>
    </row>
    <row r="195" spans="1:15" s="206" customFormat="1" ht="17.649999999999999" customHeight="1">
      <c r="A195" s="624">
        <v>186</v>
      </c>
      <c r="B195" s="280">
        <v>44093</v>
      </c>
      <c r="C195" s="280">
        <v>44106</v>
      </c>
      <c r="D195" s="640" t="s">
        <v>19</v>
      </c>
      <c r="E195" s="298" t="s">
        <v>1007</v>
      </c>
      <c r="F195" s="357" t="s">
        <v>1008</v>
      </c>
      <c r="G195" s="317" t="s">
        <v>380</v>
      </c>
      <c r="H195" s="666"/>
      <c r="I195" s="666"/>
      <c r="J195" s="667"/>
      <c r="K195" s="666" t="s">
        <v>798</v>
      </c>
      <c r="L195" s="853">
        <v>160095</v>
      </c>
      <c r="M195" s="854"/>
      <c r="N195" s="855">
        <v>294300</v>
      </c>
      <c r="O195" s="285" t="s">
        <v>1677</v>
      </c>
    </row>
    <row r="196" spans="1:15" s="206" customFormat="1" ht="17.649999999999999" customHeight="1">
      <c r="A196" s="624">
        <v>187</v>
      </c>
      <c r="B196" s="280">
        <v>44093</v>
      </c>
      <c r="C196" s="280">
        <v>44106</v>
      </c>
      <c r="D196" s="640" t="s">
        <v>19</v>
      </c>
      <c r="E196" s="298" t="s">
        <v>1009</v>
      </c>
      <c r="F196" s="357" t="s">
        <v>743</v>
      </c>
      <c r="G196" s="317" t="s">
        <v>380</v>
      </c>
      <c r="H196" s="666"/>
      <c r="I196" s="666"/>
      <c r="J196" s="667"/>
      <c r="K196" s="848" t="s">
        <v>836</v>
      </c>
      <c r="L196" s="853">
        <v>81850</v>
      </c>
      <c r="M196" s="854"/>
      <c r="N196" s="855">
        <v>163700</v>
      </c>
      <c r="O196" s="285" t="s">
        <v>1678</v>
      </c>
    </row>
    <row r="197" spans="1:15" s="206" customFormat="1" ht="17.649999999999999" customHeight="1">
      <c r="A197" s="624">
        <v>188</v>
      </c>
      <c r="B197" s="280">
        <v>44093</v>
      </c>
      <c r="C197" s="280">
        <v>44113</v>
      </c>
      <c r="D197" s="640" t="s">
        <v>19</v>
      </c>
      <c r="E197" s="298" t="s">
        <v>1010</v>
      </c>
      <c r="F197" s="357" t="s">
        <v>912</v>
      </c>
      <c r="G197" s="317" t="s">
        <v>380</v>
      </c>
      <c r="H197" s="666"/>
      <c r="I197" s="666"/>
      <c r="J197" s="667"/>
      <c r="K197" s="666" t="s">
        <v>835</v>
      </c>
      <c r="L197" s="853">
        <v>200750</v>
      </c>
      <c r="M197" s="854"/>
      <c r="N197" s="855">
        <v>401500</v>
      </c>
      <c r="O197" s="285"/>
    </row>
    <row r="198" spans="1:15" s="206" customFormat="1" ht="17.649999999999999" customHeight="1">
      <c r="A198" s="624">
        <v>189</v>
      </c>
      <c r="B198" s="280">
        <v>44093</v>
      </c>
      <c r="C198" s="280">
        <v>44099</v>
      </c>
      <c r="D198" s="640" t="s">
        <v>19</v>
      </c>
      <c r="E198" s="298" t="s">
        <v>1011</v>
      </c>
      <c r="F198" s="310" t="s">
        <v>693</v>
      </c>
      <c r="G198" s="317" t="s">
        <v>380</v>
      </c>
      <c r="H198" s="666"/>
      <c r="I198" s="666"/>
      <c r="J198" s="667"/>
      <c r="K198" s="848" t="s">
        <v>836</v>
      </c>
      <c r="L198" s="853">
        <v>57500</v>
      </c>
      <c r="M198" s="854"/>
      <c r="N198" s="855">
        <v>115000</v>
      </c>
      <c r="O198" s="285"/>
    </row>
    <row r="199" spans="1:15" s="206" customFormat="1" ht="17.649999999999999" customHeight="1">
      <c r="A199" s="624">
        <v>190</v>
      </c>
      <c r="B199" s="280">
        <v>44093</v>
      </c>
      <c r="C199" s="280">
        <v>44106</v>
      </c>
      <c r="D199" s="640" t="s">
        <v>19</v>
      </c>
      <c r="E199" s="298" t="s">
        <v>1040</v>
      </c>
      <c r="F199" s="310" t="s">
        <v>703</v>
      </c>
      <c r="G199" s="317" t="s">
        <v>380</v>
      </c>
      <c r="H199" s="666"/>
      <c r="I199" s="666"/>
      <c r="J199" s="667"/>
      <c r="K199" s="666" t="s">
        <v>798</v>
      </c>
      <c r="L199" s="853">
        <v>63000</v>
      </c>
      <c r="M199" s="854"/>
      <c r="N199" s="855">
        <v>126000</v>
      </c>
      <c r="O199" s="285" t="s">
        <v>1679</v>
      </c>
    </row>
    <row r="200" spans="1:15" s="206" customFormat="1" ht="17.649999999999999" customHeight="1">
      <c r="A200" s="624">
        <v>191</v>
      </c>
      <c r="B200" s="280">
        <v>44093</v>
      </c>
      <c r="C200" s="280">
        <v>44113</v>
      </c>
      <c r="D200" s="640" t="s">
        <v>19</v>
      </c>
      <c r="E200" s="298" t="s">
        <v>1041</v>
      </c>
      <c r="F200" s="310" t="s">
        <v>750</v>
      </c>
      <c r="G200" s="317" t="s">
        <v>380</v>
      </c>
      <c r="H200" s="666"/>
      <c r="I200" s="666"/>
      <c r="J200" s="667"/>
      <c r="K200" s="666" t="s">
        <v>782</v>
      </c>
      <c r="L200" s="853"/>
      <c r="M200" s="854"/>
      <c r="N200" s="855">
        <v>196400</v>
      </c>
      <c r="O200" s="871" t="s">
        <v>1650</v>
      </c>
    </row>
    <row r="201" spans="1:15" s="206" customFormat="1" ht="17.649999999999999" customHeight="1">
      <c r="A201" s="624">
        <v>192</v>
      </c>
      <c r="B201" s="280">
        <v>44100</v>
      </c>
      <c r="C201" s="280">
        <v>44113</v>
      </c>
      <c r="D201" s="640" t="s">
        <v>19</v>
      </c>
      <c r="E201" s="298" t="s">
        <v>1062</v>
      </c>
      <c r="F201" s="310" t="s">
        <v>703</v>
      </c>
      <c r="G201" s="317" t="s">
        <v>380</v>
      </c>
      <c r="H201" s="666"/>
      <c r="I201" s="666"/>
      <c r="J201" s="667"/>
      <c r="K201" s="666" t="s">
        <v>798</v>
      </c>
      <c r="L201" s="853">
        <v>53000</v>
      </c>
      <c r="M201" s="854"/>
      <c r="N201" s="855">
        <v>105700</v>
      </c>
      <c r="O201" s="871"/>
    </row>
    <row r="202" spans="1:15" s="206" customFormat="1" ht="17.649999999999999" customHeight="1">
      <c r="A202" s="624">
        <v>193</v>
      </c>
      <c r="B202" s="280">
        <v>44100</v>
      </c>
      <c r="C202" s="280">
        <v>44113</v>
      </c>
      <c r="D202" s="640" t="s">
        <v>19</v>
      </c>
      <c r="E202" s="298" t="s">
        <v>1012</v>
      </c>
      <c r="F202" s="310" t="s">
        <v>777</v>
      </c>
      <c r="G202" s="317" t="s">
        <v>380</v>
      </c>
      <c r="H202" s="666"/>
      <c r="I202" s="666"/>
      <c r="J202" s="667"/>
      <c r="K202" s="666"/>
      <c r="L202" s="853"/>
      <c r="M202" s="854"/>
      <c r="N202" s="855">
        <v>197400</v>
      </c>
      <c r="O202" s="285"/>
    </row>
    <row r="203" spans="1:15" s="206" customFormat="1" ht="17.649999999999999" customHeight="1">
      <c r="A203" s="624">
        <v>194</v>
      </c>
      <c r="B203" s="280">
        <v>44100</v>
      </c>
      <c r="C203" s="280">
        <v>44113</v>
      </c>
      <c r="D203" s="640" t="s">
        <v>19</v>
      </c>
      <c r="E203" s="298" t="s">
        <v>1013</v>
      </c>
      <c r="F203" s="357" t="s">
        <v>756</v>
      </c>
      <c r="G203" s="317" t="s">
        <v>380</v>
      </c>
      <c r="H203" s="666"/>
      <c r="I203" s="672"/>
      <c r="J203" s="667"/>
      <c r="K203" s="666" t="s">
        <v>832</v>
      </c>
      <c r="L203" s="853">
        <v>119100</v>
      </c>
      <c r="M203" s="854"/>
      <c r="N203" s="855">
        <v>238200</v>
      </c>
      <c r="O203" s="285"/>
    </row>
    <row r="204" spans="1:15" s="206" customFormat="1" ht="17.649999999999999" customHeight="1">
      <c r="A204" s="624">
        <v>195</v>
      </c>
      <c r="B204" s="280">
        <v>44100</v>
      </c>
      <c r="C204" s="280">
        <v>44113</v>
      </c>
      <c r="D204" s="640" t="s">
        <v>19</v>
      </c>
      <c r="E204" s="298" t="s">
        <v>1014</v>
      </c>
      <c r="F204" s="310" t="s">
        <v>693</v>
      </c>
      <c r="G204" s="317" t="s">
        <v>380</v>
      </c>
      <c r="H204" s="666"/>
      <c r="I204" s="666"/>
      <c r="J204" s="667"/>
      <c r="K204" s="848" t="s">
        <v>835</v>
      </c>
      <c r="L204" s="853">
        <v>152620</v>
      </c>
      <c r="M204" s="854"/>
      <c r="N204" s="855">
        <v>275800</v>
      </c>
      <c r="O204" s="285" t="s">
        <v>1193</v>
      </c>
    </row>
    <row r="205" spans="1:15" s="206" customFormat="1" ht="17.649999999999999" customHeight="1">
      <c r="A205" s="624">
        <v>196</v>
      </c>
      <c r="B205" s="280">
        <v>44100</v>
      </c>
      <c r="C205" s="280">
        <v>44113</v>
      </c>
      <c r="D205" s="640" t="s">
        <v>19</v>
      </c>
      <c r="E205" s="298" t="s">
        <v>774</v>
      </c>
      <c r="F205" s="357" t="s">
        <v>830</v>
      </c>
      <c r="G205" s="317" t="s">
        <v>380</v>
      </c>
      <c r="H205" s="666"/>
      <c r="I205" s="666"/>
      <c r="J205" s="667"/>
      <c r="K205" s="848" t="s">
        <v>835</v>
      </c>
      <c r="L205" s="853">
        <v>157355</v>
      </c>
      <c r="M205" s="854"/>
      <c r="N205" s="855">
        <v>286100</v>
      </c>
      <c r="O205" s="285"/>
    </row>
    <row r="206" spans="1:15" s="206" customFormat="1" ht="17.649999999999999" customHeight="1">
      <c r="A206" s="624">
        <v>197</v>
      </c>
      <c r="B206" s="280">
        <v>44100</v>
      </c>
      <c r="C206" s="280">
        <v>44113</v>
      </c>
      <c r="D206" s="640" t="s">
        <v>19</v>
      </c>
      <c r="E206" s="298" t="s">
        <v>1044</v>
      </c>
      <c r="F206" s="352" t="s">
        <v>708</v>
      </c>
      <c r="G206" s="317" t="s">
        <v>380</v>
      </c>
      <c r="H206" s="666"/>
      <c r="I206" s="640" t="s">
        <v>696</v>
      </c>
      <c r="J206" s="667"/>
      <c r="K206" s="848" t="s">
        <v>835</v>
      </c>
      <c r="L206" s="853">
        <v>90750</v>
      </c>
      <c r="M206" s="854"/>
      <c r="N206" s="855">
        <v>181500</v>
      </c>
      <c r="O206" s="285" t="s">
        <v>1191</v>
      </c>
    </row>
    <row r="207" spans="1:15" s="206" customFormat="1" ht="17.649999999999999" customHeight="1">
      <c r="A207" s="624">
        <v>198</v>
      </c>
      <c r="B207" s="280">
        <v>44100</v>
      </c>
      <c r="C207" s="280">
        <v>44106</v>
      </c>
      <c r="D207" s="640" t="s">
        <v>19</v>
      </c>
      <c r="E207" s="298" t="s">
        <v>1045</v>
      </c>
      <c r="F207" s="352" t="s">
        <v>682</v>
      </c>
      <c r="G207" s="317" t="s">
        <v>380</v>
      </c>
      <c r="H207" s="666"/>
      <c r="I207" s="640"/>
      <c r="J207" s="667"/>
      <c r="K207" s="848" t="s">
        <v>835</v>
      </c>
      <c r="L207" s="853">
        <v>41950</v>
      </c>
      <c r="M207" s="854"/>
      <c r="N207" s="855">
        <v>83900</v>
      </c>
      <c r="O207" s="285"/>
    </row>
    <row r="208" spans="1:15" s="206" customFormat="1" ht="17.649999999999999" customHeight="1">
      <c r="A208" s="624">
        <v>199</v>
      </c>
      <c r="B208" s="280">
        <v>44107</v>
      </c>
      <c r="C208" s="280">
        <v>44113</v>
      </c>
      <c r="D208" s="640" t="s">
        <v>19</v>
      </c>
      <c r="E208" s="298" t="s">
        <v>1046</v>
      </c>
      <c r="F208" s="352" t="s">
        <v>682</v>
      </c>
      <c r="G208" s="317" t="s">
        <v>380</v>
      </c>
      <c r="H208" s="666"/>
      <c r="I208" s="640"/>
      <c r="J208" s="667"/>
      <c r="K208" s="848" t="s">
        <v>835</v>
      </c>
      <c r="L208" s="853">
        <v>83240</v>
      </c>
      <c r="M208" s="854"/>
      <c r="N208" s="855">
        <v>166480</v>
      </c>
      <c r="O208" s="285"/>
    </row>
    <row r="209" spans="1:15" s="206" customFormat="1" ht="17.649999999999999" customHeight="1">
      <c r="A209" s="624">
        <v>200</v>
      </c>
      <c r="B209" s="280">
        <v>44106</v>
      </c>
      <c r="C209" s="280">
        <v>44120</v>
      </c>
      <c r="D209" s="640" t="s">
        <v>19</v>
      </c>
      <c r="E209" s="298" t="s">
        <v>1063</v>
      </c>
      <c r="F209" s="357" t="s">
        <v>1064</v>
      </c>
      <c r="G209" s="317" t="s">
        <v>380</v>
      </c>
      <c r="H209" s="666"/>
      <c r="I209" s="666"/>
      <c r="J209" s="667"/>
      <c r="K209" s="848" t="s">
        <v>832</v>
      </c>
      <c r="L209" s="853">
        <v>102100</v>
      </c>
      <c r="M209" s="854"/>
      <c r="N209" s="855">
        <v>204200</v>
      </c>
      <c r="O209" s="285"/>
    </row>
    <row r="210" spans="1:15" s="206" customFormat="1" ht="17.649999999999999" customHeight="1">
      <c r="A210" s="624">
        <v>201</v>
      </c>
      <c r="B210" s="280">
        <v>44107</v>
      </c>
      <c r="C210" s="280">
        <v>44120</v>
      </c>
      <c r="D210" s="640" t="s">
        <v>19</v>
      </c>
      <c r="E210" s="298" t="s">
        <v>1065</v>
      </c>
      <c r="F210" s="357" t="s">
        <v>688</v>
      </c>
      <c r="G210" s="317" t="s">
        <v>380</v>
      </c>
      <c r="H210" s="666"/>
      <c r="I210" s="666"/>
      <c r="J210" s="667"/>
      <c r="K210" s="848" t="s">
        <v>835</v>
      </c>
      <c r="L210" s="853">
        <v>94725</v>
      </c>
      <c r="M210" s="854"/>
      <c r="N210" s="855">
        <v>155100</v>
      </c>
      <c r="O210" s="285" t="s">
        <v>1680</v>
      </c>
    </row>
    <row r="211" spans="1:15" s="206" customFormat="1" ht="17.649999999999999" customHeight="1">
      <c r="A211" s="624">
        <v>202</v>
      </c>
      <c r="B211" s="280">
        <v>44107</v>
      </c>
      <c r="C211" s="280">
        <v>44120</v>
      </c>
      <c r="D211" s="640" t="s">
        <v>19</v>
      </c>
      <c r="E211" s="298" t="s">
        <v>1066</v>
      </c>
      <c r="F211" s="310" t="s">
        <v>703</v>
      </c>
      <c r="G211" s="317" t="s">
        <v>380</v>
      </c>
      <c r="H211" s="666"/>
      <c r="I211" s="666"/>
      <c r="J211" s="667"/>
      <c r="K211" s="666" t="s">
        <v>798</v>
      </c>
      <c r="L211" s="853">
        <v>117900</v>
      </c>
      <c r="M211" s="854"/>
      <c r="N211" s="855">
        <v>235800</v>
      </c>
      <c r="O211" s="285"/>
    </row>
    <row r="212" spans="1:15" s="206" customFormat="1" ht="17.649999999999999" customHeight="1">
      <c r="A212" s="624">
        <v>203</v>
      </c>
      <c r="B212" s="280">
        <v>44107</v>
      </c>
      <c r="C212" s="280">
        <v>44120</v>
      </c>
      <c r="D212" s="640" t="s">
        <v>19</v>
      </c>
      <c r="E212" s="298" t="s">
        <v>1015</v>
      </c>
      <c r="F212" s="357" t="s">
        <v>1016</v>
      </c>
      <c r="G212" s="317" t="s">
        <v>380</v>
      </c>
      <c r="H212" s="666"/>
      <c r="I212" s="666"/>
      <c r="J212" s="667"/>
      <c r="K212" s="848" t="s">
        <v>776</v>
      </c>
      <c r="L212" s="853">
        <v>44215</v>
      </c>
      <c r="M212" s="854"/>
      <c r="N212" s="855">
        <v>99300</v>
      </c>
      <c r="O212" s="285" t="s">
        <v>1681</v>
      </c>
    </row>
    <row r="213" spans="1:15" s="206" customFormat="1" ht="17.649999999999999" customHeight="1">
      <c r="A213" s="624">
        <v>204</v>
      </c>
      <c r="B213" s="280">
        <v>44114</v>
      </c>
      <c r="C213" s="280">
        <v>44127</v>
      </c>
      <c r="D213" s="640" t="s">
        <v>19</v>
      </c>
      <c r="E213" s="298" t="s">
        <v>1017</v>
      </c>
      <c r="F213" s="357" t="s">
        <v>756</v>
      </c>
      <c r="G213" s="317" t="s">
        <v>380</v>
      </c>
      <c r="H213" s="666"/>
      <c r="I213" s="666"/>
      <c r="J213" s="667"/>
      <c r="K213" s="666" t="s">
        <v>798</v>
      </c>
      <c r="L213" s="853">
        <v>66350</v>
      </c>
      <c r="M213" s="854"/>
      <c r="N213" s="855">
        <v>132700</v>
      </c>
      <c r="O213" s="285"/>
    </row>
    <row r="214" spans="1:15" s="206" customFormat="1" ht="17.649999999999999" customHeight="1">
      <c r="A214" s="624">
        <v>205</v>
      </c>
      <c r="B214" s="280">
        <v>44114</v>
      </c>
      <c r="C214" s="280">
        <v>44127</v>
      </c>
      <c r="D214" s="640" t="s">
        <v>19</v>
      </c>
      <c r="E214" s="298" t="s">
        <v>1018</v>
      </c>
      <c r="F214" s="310" t="s">
        <v>693</v>
      </c>
      <c r="G214" s="317" t="s">
        <v>380</v>
      </c>
      <c r="H214" s="666"/>
      <c r="I214" s="666"/>
      <c r="J214" s="667"/>
      <c r="K214" s="848" t="s">
        <v>832</v>
      </c>
      <c r="L214" s="853">
        <v>94750</v>
      </c>
      <c r="M214" s="854"/>
      <c r="N214" s="855">
        <v>189500</v>
      </c>
      <c r="O214" s="285"/>
    </row>
    <row r="215" spans="1:15" s="206" customFormat="1" ht="17.649999999999999" customHeight="1">
      <c r="A215" s="624">
        <v>206</v>
      </c>
      <c r="B215" s="280">
        <v>44114</v>
      </c>
      <c r="C215" s="280">
        <v>44127</v>
      </c>
      <c r="D215" s="640" t="s">
        <v>19</v>
      </c>
      <c r="E215" s="298" t="s">
        <v>1047</v>
      </c>
      <c r="F215" s="310" t="s">
        <v>1048</v>
      </c>
      <c r="G215" s="317" t="s">
        <v>380</v>
      </c>
      <c r="H215" s="666"/>
      <c r="I215" s="666"/>
      <c r="J215" s="667"/>
      <c r="K215" s="848" t="s">
        <v>776</v>
      </c>
      <c r="L215" s="853">
        <v>45810</v>
      </c>
      <c r="M215" s="854"/>
      <c r="N215" s="855">
        <v>91620</v>
      </c>
      <c r="O215" s="285"/>
    </row>
    <row r="216" spans="1:15" s="206" customFormat="1" ht="17.649999999999999" customHeight="1">
      <c r="A216" s="624">
        <v>207</v>
      </c>
      <c r="B216" s="280">
        <v>44114</v>
      </c>
      <c r="C216" s="280">
        <v>44127</v>
      </c>
      <c r="D216" s="640" t="s">
        <v>19</v>
      </c>
      <c r="E216" s="298" t="s">
        <v>1043</v>
      </c>
      <c r="F216" s="310" t="s">
        <v>1042</v>
      </c>
      <c r="G216" s="317" t="s">
        <v>380</v>
      </c>
      <c r="H216" s="666"/>
      <c r="I216" s="666"/>
      <c r="J216" s="667"/>
      <c r="K216" s="848" t="s">
        <v>776</v>
      </c>
      <c r="L216" s="853">
        <v>70144</v>
      </c>
      <c r="M216" s="854"/>
      <c r="N216" s="855">
        <v>107300</v>
      </c>
      <c r="O216" s="285" t="s">
        <v>1682</v>
      </c>
    </row>
    <row r="217" spans="1:15" s="206" customFormat="1" ht="17.649999999999999" customHeight="1">
      <c r="A217" s="624">
        <v>208</v>
      </c>
      <c r="B217" s="280">
        <v>44114</v>
      </c>
      <c r="C217" s="280">
        <v>44120</v>
      </c>
      <c r="D217" s="640" t="s">
        <v>19</v>
      </c>
      <c r="E217" s="298" t="s">
        <v>1067</v>
      </c>
      <c r="F217" s="310" t="s">
        <v>1081</v>
      </c>
      <c r="G217" s="317" t="s">
        <v>380</v>
      </c>
      <c r="H217" s="666"/>
      <c r="I217" s="666"/>
      <c r="J217" s="667"/>
      <c r="K217" s="848" t="s">
        <v>832</v>
      </c>
      <c r="L217" s="853">
        <v>79825</v>
      </c>
      <c r="M217" s="854"/>
      <c r="N217" s="855">
        <v>168200</v>
      </c>
      <c r="O217" s="285" t="s">
        <v>1683</v>
      </c>
    </row>
    <row r="218" spans="1:15" s="206" customFormat="1" ht="17.649999999999999" customHeight="1">
      <c r="A218" s="624">
        <v>209</v>
      </c>
      <c r="B218" s="280">
        <v>44114</v>
      </c>
      <c r="C218" s="280">
        <v>44120</v>
      </c>
      <c r="D218" s="640" t="s">
        <v>19</v>
      </c>
      <c r="E218" s="298" t="s">
        <v>1068</v>
      </c>
      <c r="F218" s="357" t="s">
        <v>688</v>
      </c>
      <c r="G218" s="317" t="s">
        <v>380</v>
      </c>
      <c r="H218" s="666"/>
      <c r="I218" s="666"/>
      <c r="J218" s="667"/>
      <c r="K218" s="666"/>
      <c r="L218" s="853">
        <v>64100</v>
      </c>
      <c r="M218" s="854"/>
      <c r="N218" s="855">
        <v>92200</v>
      </c>
      <c r="O218" s="285" t="s">
        <v>1683</v>
      </c>
    </row>
    <row r="219" spans="1:15" s="206" customFormat="1" ht="17.649999999999999" customHeight="1">
      <c r="A219" s="624">
        <v>210</v>
      </c>
      <c r="B219" s="280">
        <v>44114</v>
      </c>
      <c r="C219" s="280">
        <v>44141</v>
      </c>
      <c r="D219" s="640" t="s">
        <v>19</v>
      </c>
      <c r="E219" s="298" t="s">
        <v>1069</v>
      </c>
      <c r="F219" s="310" t="s">
        <v>1070</v>
      </c>
      <c r="G219" s="317" t="s">
        <v>380</v>
      </c>
      <c r="H219" s="666"/>
      <c r="I219" s="666"/>
      <c r="J219" s="667"/>
      <c r="K219" s="848" t="s">
        <v>835</v>
      </c>
      <c r="L219" s="853">
        <v>173330</v>
      </c>
      <c r="M219" s="854"/>
      <c r="N219" s="855">
        <v>354800</v>
      </c>
      <c r="O219" s="285"/>
    </row>
    <row r="220" spans="1:15" s="206" customFormat="1" ht="17.649999999999999" customHeight="1">
      <c r="A220" s="624">
        <v>211</v>
      </c>
      <c r="B220" s="280">
        <v>44121</v>
      </c>
      <c r="C220" s="280">
        <v>44134</v>
      </c>
      <c r="D220" s="640" t="s">
        <v>19</v>
      </c>
      <c r="E220" s="298" t="s">
        <v>1071</v>
      </c>
      <c r="F220" s="310" t="s">
        <v>1072</v>
      </c>
      <c r="G220" s="317" t="s">
        <v>380</v>
      </c>
      <c r="H220" s="666"/>
      <c r="I220" s="666"/>
      <c r="J220" s="667"/>
      <c r="K220" s="666"/>
      <c r="L220" s="853"/>
      <c r="M220" s="854"/>
      <c r="N220" s="855">
        <v>291300</v>
      </c>
      <c r="O220" s="285" t="s">
        <v>1684</v>
      </c>
    </row>
    <row r="221" spans="1:15" s="206" customFormat="1" ht="17.649999999999999" customHeight="1">
      <c r="A221" s="624">
        <v>212</v>
      </c>
      <c r="B221" s="280">
        <v>44121</v>
      </c>
      <c r="C221" s="280">
        <v>44134</v>
      </c>
      <c r="D221" s="640" t="s">
        <v>19</v>
      </c>
      <c r="E221" s="298" t="s">
        <v>1073</v>
      </c>
      <c r="F221" s="310" t="s">
        <v>756</v>
      </c>
      <c r="G221" s="317" t="s">
        <v>380</v>
      </c>
      <c r="H221" s="666"/>
      <c r="I221" s="666"/>
      <c r="J221" s="667"/>
      <c r="K221" s="666" t="s">
        <v>798</v>
      </c>
      <c r="L221" s="853">
        <v>116600</v>
      </c>
      <c r="M221" s="854"/>
      <c r="N221" s="855">
        <v>233200</v>
      </c>
      <c r="O221" s="285"/>
    </row>
    <row r="222" spans="1:15" s="206" customFormat="1" ht="17.649999999999999" customHeight="1">
      <c r="A222" s="624">
        <v>213</v>
      </c>
      <c r="B222" s="280">
        <v>44121</v>
      </c>
      <c r="C222" s="280">
        <v>44134</v>
      </c>
      <c r="D222" s="640" t="s">
        <v>19</v>
      </c>
      <c r="E222" s="298" t="s">
        <v>1074</v>
      </c>
      <c r="F222" s="310" t="s">
        <v>753</v>
      </c>
      <c r="G222" s="317" t="s">
        <v>380</v>
      </c>
      <c r="H222" s="666"/>
      <c r="I222" s="666"/>
      <c r="J222" s="667"/>
      <c r="K222" s="848" t="s">
        <v>776</v>
      </c>
      <c r="L222" s="853">
        <v>77400</v>
      </c>
      <c r="M222" s="854"/>
      <c r="N222" s="855">
        <v>154800</v>
      </c>
      <c r="O222" s="285"/>
    </row>
    <row r="223" spans="1:15" s="206" customFormat="1" ht="17.649999999999999" customHeight="1">
      <c r="A223" s="624">
        <v>214</v>
      </c>
      <c r="B223" s="280">
        <v>44121</v>
      </c>
      <c r="C223" s="280">
        <v>44134</v>
      </c>
      <c r="D223" s="640" t="s">
        <v>19</v>
      </c>
      <c r="E223" s="298" t="s">
        <v>1075</v>
      </c>
      <c r="F223" s="310" t="s">
        <v>1079</v>
      </c>
      <c r="G223" s="317" t="s">
        <v>380</v>
      </c>
      <c r="H223" s="666"/>
      <c r="I223" s="666"/>
      <c r="J223" s="667"/>
      <c r="K223" s="848" t="s">
        <v>832</v>
      </c>
      <c r="L223" s="853">
        <v>132610</v>
      </c>
      <c r="M223" s="854"/>
      <c r="N223" s="855">
        <v>265220</v>
      </c>
      <c r="O223" s="285" t="s">
        <v>1685</v>
      </c>
    </row>
    <row r="224" spans="1:15" s="206" customFormat="1" ht="17.649999999999999" customHeight="1">
      <c r="A224" s="624">
        <v>215</v>
      </c>
      <c r="B224" s="280">
        <v>44121</v>
      </c>
      <c r="C224" s="280">
        <v>44134</v>
      </c>
      <c r="D224" s="640" t="s">
        <v>19</v>
      </c>
      <c r="E224" s="298" t="s">
        <v>1076</v>
      </c>
      <c r="F224" s="310" t="s">
        <v>1064</v>
      </c>
      <c r="G224" s="317" t="s">
        <v>380</v>
      </c>
      <c r="H224" s="666"/>
      <c r="I224" s="666"/>
      <c r="J224" s="667"/>
      <c r="K224" s="848" t="s">
        <v>832</v>
      </c>
      <c r="L224" s="853">
        <v>143800</v>
      </c>
      <c r="M224" s="854"/>
      <c r="N224" s="855">
        <v>287600</v>
      </c>
      <c r="O224" s="285"/>
    </row>
    <row r="225" spans="1:15" s="206" customFormat="1" ht="17.649999999999999" customHeight="1">
      <c r="A225" s="624">
        <v>216</v>
      </c>
      <c r="B225" s="280">
        <v>44121</v>
      </c>
      <c r="C225" s="280">
        <v>44134</v>
      </c>
      <c r="D225" s="640" t="s">
        <v>19</v>
      </c>
      <c r="E225" s="298" t="s">
        <v>1077</v>
      </c>
      <c r="F225" s="310" t="s">
        <v>1080</v>
      </c>
      <c r="G225" s="317" t="s">
        <v>380</v>
      </c>
      <c r="H225" s="666"/>
      <c r="I225" s="666"/>
      <c r="J225" s="667"/>
      <c r="K225" s="848" t="s">
        <v>835</v>
      </c>
      <c r="L225" s="853">
        <v>86500</v>
      </c>
      <c r="M225" s="854"/>
      <c r="N225" s="855">
        <v>143400</v>
      </c>
      <c r="O225" s="285" t="s">
        <v>1686</v>
      </c>
    </row>
    <row r="226" spans="1:15" s="206" customFormat="1" ht="17.649999999999999" customHeight="1">
      <c r="A226" s="624">
        <v>217</v>
      </c>
      <c r="B226" s="280">
        <v>44121</v>
      </c>
      <c r="C226" s="280">
        <v>44127</v>
      </c>
      <c r="D226" s="640" t="s">
        <v>19</v>
      </c>
      <c r="E226" s="298" t="s">
        <v>1078</v>
      </c>
      <c r="F226" s="310" t="s">
        <v>1036</v>
      </c>
      <c r="G226" s="317" t="s">
        <v>380</v>
      </c>
      <c r="H226" s="666"/>
      <c r="I226" s="666"/>
      <c r="J226" s="667"/>
      <c r="K226" s="848" t="s">
        <v>832</v>
      </c>
      <c r="L226" s="853">
        <v>42195</v>
      </c>
      <c r="M226" s="854"/>
      <c r="N226" s="855">
        <v>62300</v>
      </c>
      <c r="O226" s="285" t="s">
        <v>1687</v>
      </c>
    </row>
    <row r="227" spans="1:15" s="206" customFormat="1" ht="17.649999999999999" customHeight="1">
      <c r="A227" s="624">
        <v>218</v>
      </c>
      <c r="B227" s="280">
        <v>44121</v>
      </c>
      <c r="C227" s="280">
        <v>44127</v>
      </c>
      <c r="D227" s="640" t="s">
        <v>1084</v>
      </c>
      <c r="E227" s="298" t="s">
        <v>1083</v>
      </c>
      <c r="F227" s="310" t="s">
        <v>753</v>
      </c>
      <c r="G227" s="317" t="s">
        <v>380</v>
      </c>
      <c r="H227" s="666"/>
      <c r="I227" s="666"/>
      <c r="J227" s="667"/>
      <c r="K227" s="666"/>
      <c r="L227" s="853"/>
      <c r="M227" s="854"/>
      <c r="N227" s="855">
        <v>17400</v>
      </c>
      <c r="O227" s="285"/>
    </row>
    <row r="228" spans="1:15" s="206" customFormat="1" ht="17.649999999999999" customHeight="1">
      <c r="A228" s="624">
        <v>219</v>
      </c>
      <c r="B228" s="280">
        <v>44128</v>
      </c>
      <c r="C228" s="280">
        <v>44134</v>
      </c>
      <c r="D228" s="640" t="s">
        <v>19</v>
      </c>
      <c r="E228" s="298" t="s">
        <v>1019</v>
      </c>
      <c r="F228" s="357" t="s">
        <v>1005</v>
      </c>
      <c r="G228" s="317" t="s">
        <v>380</v>
      </c>
      <c r="H228" s="666"/>
      <c r="I228" s="666"/>
      <c r="J228" s="667"/>
      <c r="K228" s="666"/>
      <c r="L228" s="853"/>
      <c r="M228" s="854"/>
      <c r="N228" s="855">
        <v>125300</v>
      </c>
      <c r="O228" s="285" t="s">
        <v>1688</v>
      </c>
    </row>
    <row r="229" spans="1:15" s="206" customFormat="1" ht="17.649999999999999" customHeight="1">
      <c r="A229" s="624">
        <v>220</v>
      </c>
      <c r="B229" s="280">
        <v>44128</v>
      </c>
      <c r="C229" s="280">
        <v>44141</v>
      </c>
      <c r="D229" s="640" t="s">
        <v>19</v>
      </c>
      <c r="E229" s="298" t="s">
        <v>1020</v>
      </c>
      <c r="F229" s="310" t="s">
        <v>1021</v>
      </c>
      <c r="G229" s="317" t="s">
        <v>380</v>
      </c>
      <c r="H229" s="666"/>
      <c r="I229" s="666"/>
      <c r="J229" s="667"/>
      <c r="K229" s="848" t="s">
        <v>832</v>
      </c>
      <c r="L229" s="853">
        <v>78650</v>
      </c>
      <c r="M229" s="854"/>
      <c r="N229" s="855">
        <v>157300</v>
      </c>
      <c r="O229" s="285"/>
    </row>
    <row r="230" spans="1:15" s="206" customFormat="1" ht="17.649999999999999" customHeight="1">
      <c r="A230" s="624">
        <v>221</v>
      </c>
      <c r="B230" s="280">
        <v>44128</v>
      </c>
      <c r="C230" s="280">
        <v>44141</v>
      </c>
      <c r="D230" s="640" t="s">
        <v>19</v>
      </c>
      <c r="E230" s="298" t="s">
        <v>1022</v>
      </c>
      <c r="F230" s="357" t="s">
        <v>952</v>
      </c>
      <c r="G230" s="317" t="s">
        <v>380</v>
      </c>
      <c r="H230" s="666"/>
      <c r="I230" s="672"/>
      <c r="J230" s="667"/>
      <c r="K230" s="666" t="s">
        <v>782</v>
      </c>
      <c r="L230" s="853">
        <v>60025</v>
      </c>
      <c r="M230" s="854"/>
      <c r="N230" s="855">
        <v>113000</v>
      </c>
      <c r="O230" s="285" t="s">
        <v>1689</v>
      </c>
    </row>
    <row r="231" spans="1:15" s="206" customFormat="1" ht="17.649999999999999" customHeight="1">
      <c r="A231" s="624">
        <v>222</v>
      </c>
      <c r="B231" s="280">
        <v>44128</v>
      </c>
      <c r="C231" s="280">
        <v>44134</v>
      </c>
      <c r="D231" s="640" t="s">
        <v>19</v>
      </c>
      <c r="E231" s="298" t="s">
        <v>1085</v>
      </c>
      <c r="F231" s="357" t="s">
        <v>693</v>
      </c>
      <c r="G231" s="317" t="s">
        <v>380</v>
      </c>
      <c r="H231" s="666"/>
      <c r="I231" s="672" t="s">
        <v>696</v>
      </c>
      <c r="J231" s="667"/>
      <c r="K231" s="848" t="s">
        <v>832</v>
      </c>
      <c r="L231" s="853">
        <v>84850</v>
      </c>
      <c r="M231" s="854"/>
      <c r="N231" s="855">
        <v>169700</v>
      </c>
      <c r="O231" s="285"/>
    </row>
    <row r="232" spans="1:15" s="206" customFormat="1" ht="17.649999999999999" customHeight="1">
      <c r="A232" s="624">
        <v>223</v>
      </c>
      <c r="B232" s="280">
        <v>44128</v>
      </c>
      <c r="C232" s="280">
        <v>44134</v>
      </c>
      <c r="D232" s="640" t="s">
        <v>19</v>
      </c>
      <c r="E232" s="298" t="s">
        <v>1086</v>
      </c>
      <c r="F232" s="357" t="s">
        <v>703</v>
      </c>
      <c r="G232" s="317" t="s">
        <v>380</v>
      </c>
      <c r="H232" s="666"/>
      <c r="I232" s="672"/>
      <c r="J232" s="667"/>
      <c r="K232" s="666" t="s">
        <v>798</v>
      </c>
      <c r="L232" s="853">
        <v>31850</v>
      </c>
      <c r="M232" s="854"/>
      <c r="N232" s="855">
        <v>63700</v>
      </c>
      <c r="O232" s="285"/>
    </row>
    <row r="233" spans="1:15" s="206" customFormat="1" ht="17.649999999999999" customHeight="1">
      <c r="A233" s="624">
        <v>224</v>
      </c>
      <c r="B233" s="280">
        <v>44135</v>
      </c>
      <c r="C233" s="280">
        <v>44148</v>
      </c>
      <c r="D233" s="640" t="s">
        <v>19</v>
      </c>
      <c r="E233" s="298" t="s">
        <v>1023</v>
      </c>
      <c r="F233" s="357" t="s">
        <v>756</v>
      </c>
      <c r="G233" s="317" t="s">
        <v>380</v>
      </c>
      <c r="H233" s="666"/>
      <c r="I233" s="666"/>
      <c r="J233" s="667"/>
      <c r="K233" s="666" t="s">
        <v>798</v>
      </c>
      <c r="L233" s="853">
        <v>48100</v>
      </c>
      <c r="M233" s="854"/>
      <c r="N233" s="855">
        <v>96200</v>
      </c>
      <c r="O233" s="285"/>
    </row>
    <row r="234" spans="1:15" s="206" customFormat="1" ht="17.649999999999999" customHeight="1">
      <c r="A234" s="624">
        <v>225</v>
      </c>
      <c r="B234" s="280">
        <v>44135</v>
      </c>
      <c r="C234" s="280">
        <v>44148</v>
      </c>
      <c r="D234" s="640" t="s">
        <v>19</v>
      </c>
      <c r="E234" s="298" t="s">
        <v>1087</v>
      </c>
      <c r="F234" s="357" t="s">
        <v>723</v>
      </c>
      <c r="G234" s="317" t="s">
        <v>380</v>
      </c>
      <c r="H234" s="666"/>
      <c r="I234" s="666"/>
      <c r="J234" s="667"/>
      <c r="K234" s="666" t="s">
        <v>776</v>
      </c>
      <c r="L234" s="853">
        <v>139950</v>
      </c>
      <c r="M234" s="854"/>
      <c r="N234" s="855">
        <v>229700</v>
      </c>
      <c r="O234" s="285" t="s">
        <v>1690</v>
      </c>
    </row>
    <row r="235" spans="1:15" s="206" customFormat="1" ht="17.649999999999999" customHeight="1">
      <c r="A235" s="624">
        <v>226</v>
      </c>
      <c r="B235" s="280">
        <v>44135</v>
      </c>
      <c r="C235" s="280">
        <v>44148</v>
      </c>
      <c r="D235" s="640" t="s">
        <v>19</v>
      </c>
      <c r="E235" s="298" t="s">
        <v>1088</v>
      </c>
      <c r="F235" s="357" t="s">
        <v>730</v>
      </c>
      <c r="G235" s="317" t="s">
        <v>380</v>
      </c>
      <c r="H235" s="666"/>
      <c r="I235" s="666"/>
      <c r="J235" s="667"/>
      <c r="K235" s="666" t="s">
        <v>832</v>
      </c>
      <c r="L235" s="853">
        <v>91075</v>
      </c>
      <c r="M235" s="854"/>
      <c r="N235" s="855">
        <v>153800</v>
      </c>
      <c r="O235" s="285" t="s">
        <v>1691</v>
      </c>
    </row>
    <row r="236" spans="1:15" s="206" customFormat="1" ht="17.649999999999999" customHeight="1">
      <c r="A236" s="624">
        <v>227</v>
      </c>
      <c r="B236" s="280">
        <v>44135</v>
      </c>
      <c r="C236" s="280">
        <v>44148</v>
      </c>
      <c r="D236" s="640" t="s">
        <v>19</v>
      </c>
      <c r="E236" s="298" t="s">
        <v>1099</v>
      </c>
      <c r="F236" s="357" t="s">
        <v>1100</v>
      </c>
      <c r="G236" s="317" t="s">
        <v>380</v>
      </c>
      <c r="H236" s="666"/>
      <c r="I236" s="666"/>
      <c r="J236" s="667"/>
      <c r="K236" s="848" t="s">
        <v>832</v>
      </c>
      <c r="L236" s="853">
        <v>106450</v>
      </c>
      <c r="M236" s="854"/>
      <c r="N236" s="855">
        <v>212900</v>
      </c>
      <c r="O236" s="285" t="s">
        <v>1101</v>
      </c>
    </row>
    <row r="237" spans="1:15" s="206" customFormat="1" ht="17.649999999999999" customHeight="1">
      <c r="A237" s="624">
        <v>228</v>
      </c>
      <c r="B237" s="280">
        <v>44135</v>
      </c>
      <c r="C237" s="280">
        <v>44148</v>
      </c>
      <c r="D237" s="640" t="s">
        <v>19</v>
      </c>
      <c r="E237" s="298" t="s">
        <v>1102</v>
      </c>
      <c r="F237" s="357" t="s">
        <v>727</v>
      </c>
      <c r="G237" s="317" t="s">
        <v>380</v>
      </c>
      <c r="H237" s="666"/>
      <c r="I237" s="666"/>
      <c r="J237" s="667"/>
      <c r="K237" s="848" t="s">
        <v>776</v>
      </c>
      <c r="L237" s="853">
        <v>82350</v>
      </c>
      <c r="M237" s="854"/>
      <c r="N237" s="855">
        <v>164700</v>
      </c>
      <c r="O237" s="285"/>
    </row>
    <row r="238" spans="1:15" s="206" customFormat="1" ht="17.649999999999999" customHeight="1">
      <c r="A238" s="624">
        <v>229</v>
      </c>
      <c r="B238" s="280">
        <v>44135</v>
      </c>
      <c r="C238" s="280">
        <v>44148</v>
      </c>
      <c r="D238" s="640" t="s">
        <v>19</v>
      </c>
      <c r="E238" s="298" t="s">
        <v>1103</v>
      </c>
      <c r="F238" s="357" t="s">
        <v>1192</v>
      </c>
      <c r="G238" s="317" t="s">
        <v>380</v>
      </c>
      <c r="H238" s="666"/>
      <c r="I238" s="666"/>
      <c r="J238" s="667"/>
      <c r="K238" s="848" t="s">
        <v>832</v>
      </c>
      <c r="L238" s="853">
        <v>96160</v>
      </c>
      <c r="M238" s="854"/>
      <c r="N238" s="855">
        <v>196500</v>
      </c>
      <c r="O238" s="285" t="s">
        <v>1225</v>
      </c>
    </row>
    <row r="239" spans="1:15" s="206" customFormat="1" ht="17.649999999999999" customHeight="1">
      <c r="A239" s="624">
        <v>230</v>
      </c>
      <c r="B239" s="280">
        <v>44135</v>
      </c>
      <c r="C239" s="280">
        <v>44141</v>
      </c>
      <c r="D239" s="640" t="s">
        <v>19</v>
      </c>
      <c r="E239" s="298" t="s">
        <v>1104</v>
      </c>
      <c r="F239" s="357" t="s">
        <v>945</v>
      </c>
      <c r="G239" s="317" t="s">
        <v>380</v>
      </c>
      <c r="H239" s="666"/>
      <c r="I239" s="666"/>
      <c r="J239" s="667"/>
      <c r="K239" s="848" t="s">
        <v>832</v>
      </c>
      <c r="L239" s="853">
        <v>15025</v>
      </c>
      <c r="M239" s="854"/>
      <c r="N239" s="855">
        <v>29000</v>
      </c>
      <c r="O239" s="285" t="s">
        <v>1224</v>
      </c>
    </row>
    <row r="240" spans="1:15" s="206" customFormat="1" ht="17.649999999999999" customHeight="1">
      <c r="A240" s="624">
        <v>231</v>
      </c>
      <c r="B240" s="280">
        <v>44142</v>
      </c>
      <c r="C240" s="280">
        <v>44155</v>
      </c>
      <c r="D240" s="640" t="s">
        <v>19</v>
      </c>
      <c r="E240" s="298" t="s">
        <v>1089</v>
      </c>
      <c r="F240" s="357" t="s">
        <v>756</v>
      </c>
      <c r="G240" s="317" t="s">
        <v>380</v>
      </c>
      <c r="H240" s="666"/>
      <c r="I240" s="666"/>
      <c r="J240" s="667"/>
      <c r="K240" s="666" t="s">
        <v>798</v>
      </c>
      <c r="L240" s="853">
        <v>85750</v>
      </c>
      <c r="M240" s="854"/>
      <c r="N240" s="855">
        <v>171500</v>
      </c>
      <c r="O240" s="285"/>
    </row>
    <row r="241" spans="1:15" s="206" customFormat="1" ht="17.649999999999999" customHeight="1">
      <c r="A241" s="624">
        <v>232</v>
      </c>
      <c r="B241" s="280">
        <v>44142</v>
      </c>
      <c r="C241" s="280">
        <v>44155</v>
      </c>
      <c r="D241" s="640" t="s">
        <v>19</v>
      </c>
      <c r="E241" s="298" t="s">
        <v>1090</v>
      </c>
      <c r="F241" s="357" t="s">
        <v>693</v>
      </c>
      <c r="G241" s="317" t="s">
        <v>380</v>
      </c>
      <c r="H241" s="666"/>
      <c r="I241" s="666"/>
      <c r="J241" s="667"/>
      <c r="K241" s="848" t="s">
        <v>776</v>
      </c>
      <c r="L241" s="853">
        <v>51300</v>
      </c>
      <c r="M241" s="854"/>
      <c r="N241" s="855">
        <v>102600</v>
      </c>
      <c r="O241" s="285"/>
    </row>
    <row r="242" spans="1:15" s="206" customFormat="1" ht="17.649999999999999" customHeight="1">
      <c r="A242" s="624">
        <v>233</v>
      </c>
      <c r="B242" s="280">
        <v>44142</v>
      </c>
      <c r="C242" s="280">
        <v>44155</v>
      </c>
      <c r="D242" s="640" t="s">
        <v>19</v>
      </c>
      <c r="E242" s="298" t="s">
        <v>1105</v>
      </c>
      <c r="F242" s="310" t="s">
        <v>703</v>
      </c>
      <c r="G242" s="317" t="s">
        <v>380</v>
      </c>
      <c r="H242" s="666"/>
      <c r="I242" s="666"/>
      <c r="J242" s="667"/>
      <c r="K242" s="666" t="s">
        <v>798</v>
      </c>
      <c r="L242" s="853">
        <v>88220</v>
      </c>
      <c r="M242" s="854"/>
      <c r="N242" s="855">
        <v>176440</v>
      </c>
      <c r="O242" s="285"/>
    </row>
    <row r="243" spans="1:15" s="206" customFormat="1" ht="17.649999999999999" customHeight="1">
      <c r="A243" s="624">
        <v>234</v>
      </c>
      <c r="B243" s="280">
        <v>44142</v>
      </c>
      <c r="C243" s="280">
        <v>44155</v>
      </c>
      <c r="D243" s="640" t="s">
        <v>19</v>
      </c>
      <c r="E243" s="298" t="s">
        <v>1106</v>
      </c>
      <c r="F243" s="357" t="s">
        <v>718</v>
      </c>
      <c r="G243" s="317" t="s">
        <v>380</v>
      </c>
      <c r="H243" s="666"/>
      <c r="I243" s="672"/>
      <c r="J243" s="667"/>
      <c r="K243" s="848" t="s">
        <v>832</v>
      </c>
      <c r="L243" s="853">
        <v>74318</v>
      </c>
      <c r="M243" s="854"/>
      <c r="N243" s="855">
        <v>121900</v>
      </c>
      <c r="O243" s="285" t="s">
        <v>1692</v>
      </c>
    </row>
    <row r="244" spans="1:15" s="206" customFormat="1" ht="17.649999999999999" customHeight="1">
      <c r="A244" s="624">
        <v>235</v>
      </c>
      <c r="B244" s="280">
        <v>44142</v>
      </c>
      <c r="C244" s="280">
        <v>44148</v>
      </c>
      <c r="D244" s="640" t="s">
        <v>19</v>
      </c>
      <c r="E244" s="298" t="s">
        <v>1107</v>
      </c>
      <c r="F244" s="357" t="s">
        <v>1108</v>
      </c>
      <c r="G244" s="317" t="s">
        <v>380</v>
      </c>
      <c r="H244" s="666"/>
      <c r="I244" s="666"/>
      <c r="J244" s="667"/>
      <c r="K244" s="848" t="s">
        <v>832</v>
      </c>
      <c r="L244" s="853"/>
      <c r="M244" s="854"/>
      <c r="N244" s="855">
        <v>49300</v>
      </c>
      <c r="O244" s="285" t="s">
        <v>1693</v>
      </c>
    </row>
    <row r="245" spans="1:15" s="206" customFormat="1" ht="17.649999999999999" customHeight="1">
      <c r="A245" s="624">
        <v>236</v>
      </c>
      <c r="B245" s="280">
        <v>44149</v>
      </c>
      <c r="C245" s="280">
        <v>44162</v>
      </c>
      <c r="D245" s="640" t="s">
        <v>19</v>
      </c>
      <c r="E245" s="298" t="s">
        <v>1109</v>
      </c>
      <c r="F245" s="357" t="s">
        <v>721</v>
      </c>
      <c r="G245" s="317" t="s">
        <v>380</v>
      </c>
      <c r="H245" s="666"/>
      <c r="I245" s="666"/>
      <c r="J245" s="667"/>
      <c r="K245" s="872">
        <v>43859</v>
      </c>
      <c r="L245" s="853">
        <v>113285</v>
      </c>
      <c r="M245" s="854"/>
      <c r="N245" s="855">
        <v>198500</v>
      </c>
      <c r="O245" s="285" t="s">
        <v>1694</v>
      </c>
    </row>
    <row r="246" spans="1:15" s="206" customFormat="1" ht="17.649999999999999" customHeight="1">
      <c r="A246" s="624">
        <v>237</v>
      </c>
      <c r="B246" s="280">
        <v>44149</v>
      </c>
      <c r="C246" s="280">
        <v>44162</v>
      </c>
      <c r="D246" s="640" t="s">
        <v>19</v>
      </c>
      <c r="E246" s="298" t="s">
        <v>1110</v>
      </c>
      <c r="F246" s="357" t="s">
        <v>703</v>
      </c>
      <c r="G246" s="317" t="s">
        <v>380</v>
      </c>
      <c r="H246" s="666"/>
      <c r="I246" s="666"/>
      <c r="J246" s="667"/>
      <c r="K246" s="666" t="s">
        <v>798</v>
      </c>
      <c r="L246" s="853">
        <v>54700</v>
      </c>
      <c r="M246" s="854"/>
      <c r="N246" s="855">
        <v>109400</v>
      </c>
      <c r="O246" s="285"/>
    </row>
    <row r="247" spans="1:15" s="206" customFormat="1" ht="17.649999999999999" customHeight="1">
      <c r="A247" s="624">
        <v>238</v>
      </c>
      <c r="B247" s="280">
        <v>44149</v>
      </c>
      <c r="C247" s="280">
        <v>44175</v>
      </c>
      <c r="D247" s="640" t="s">
        <v>19</v>
      </c>
      <c r="E247" s="292" t="s">
        <v>1111</v>
      </c>
      <c r="F247" s="357" t="s">
        <v>703</v>
      </c>
      <c r="G247" s="318" t="s">
        <v>380</v>
      </c>
      <c r="H247" s="640"/>
      <c r="I247" s="640"/>
      <c r="J247" s="71"/>
      <c r="K247" s="666" t="s">
        <v>798</v>
      </c>
      <c r="L247" s="642">
        <v>278840</v>
      </c>
      <c r="M247" s="873"/>
      <c r="N247" s="874">
        <v>557680</v>
      </c>
      <c r="O247" s="285"/>
    </row>
    <row r="248" spans="1:15" s="206" customFormat="1" ht="17.649999999999999" customHeight="1">
      <c r="A248" s="624">
        <v>239</v>
      </c>
      <c r="B248" s="688">
        <v>44149</v>
      </c>
      <c r="C248" s="688">
        <v>44155</v>
      </c>
      <c r="D248" s="666" t="s">
        <v>19</v>
      </c>
      <c r="E248" s="298" t="s">
        <v>1112</v>
      </c>
      <c r="F248" s="310" t="s">
        <v>691</v>
      </c>
      <c r="G248" s="317" t="s">
        <v>380</v>
      </c>
      <c r="H248" s="666"/>
      <c r="I248" s="666"/>
      <c r="J248" s="667"/>
      <c r="K248" s="666" t="s">
        <v>782</v>
      </c>
      <c r="L248" s="853">
        <v>57628</v>
      </c>
      <c r="M248" s="854"/>
      <c r="N248" s="855">
        <v>102000</v>
      </c>
      <c r="O248" s="315" t="s">
        <v>1695</v>
      </c>
    </row>
    <row r="249" spans="1:15" s="206" customFormat="1" ht="17.649999999999999" customHeight="1">
      <c r="A249" s="624">
        <v>240</v>
      </c>
      <c r="B249" s="688">
        <v>44149</v>
      </c>
      <c r="C249" s="688">
        <v>44162</v>
      </c>
      <c r="D249" s="666" t="s">
        <v>19</v>
      </c>
      <c r="E249" s="298" t="s">
        <v>1113</v>
      </c>
      <c r="F249" s="310" t="s">
        <v>691</v>
      </c>
      <c r="G249" s="317" t="s">
        <v>380</v>
      </c>
      <c r="H249" s="666"/>
      <c r="I249" s="672"/>
      <c r="J249" s="667"/>
      <c r="K249" s="666" t="s">
        <v>782</v>
      </c>
      <c r="L249" s="853">
        <v>84450</v>
      </c>
      <c r="M249" s="854"/>
      <c r="N249" s="855">
        <v>147900</v>
      </c>
      <c r="O249" s="315" t="s">
        <v>1696</v>
      </c>
    </row>
    <row r="250" spans="1:15" s="206" customFormat="1" ht="17.649999999999999" customHeight="1">
      <c r="A250" s="624">
        <v>241</v>
      </c>
      <c r="B250" s="280">
        <v>44149</v>
      </c>
      <c r="C250" s="280">
        <v>44162</v>
      </c>
      <c r="D250" s="640" t="s">
        <v>19</v>
      </c>
      <c r="E250" s="298" t="s">
        <v>1114</v>
      </c>
      <c r="F250" s="357" t="s">
        <v>968</v>
      </c>
      <c r="G250" s="317" t="s">
        <v>380</v>
      </c>
      <c r="H250" s="666"/>
      <c r="I250" s="666"/>
      <c r="J250" s="667"/>
      <c r="K250" s="848" t="s">
        <v>832</v>
      </c>
      <c r="L250" s="853">
        <v>46280</v>
      </c>
      <c r="M250" s="854"/>
      <c r="N250" s="855">
        <v>100000</v>
      </c>
      <c r="O250" s="285" t="s">
        <v>1697</v>
      </c>
    </row>
    <row r="251" spans="1:15" s="206" customFormat="1" ht="17.649999999999999" customHeight="1">
      <c r="A251" s="624">
        <v>242</v>
      </c>
      <c r="B251" s="280">
        <v>44149</v>
      </c>
      <c r="C251" s="280">
        <v>44155</v>
      </c>
      <c r="D251" s="640" t="s">
        <v>19</v>
      </c>
      <c r="E251" s="298" t="s">
        <v>1115</v>
      </c>
      <c r="F251" s="357" t="s">
        <v>1116</v>
      </c>
      <c r="G251" s="317" t="s">
        <v>380</v>
      </c>
      <c r="H251" s="666"/>
      <c r="I251" s="666"/>
      <c r="J251" s="667"/>
      <c r="K251" s="666"/>
      <c r="L251" s="853"/>
      <c r="M251" s="854"/>
      <c r="N251" s="855">
        <v>78500</v>
      </c>
      <c r="O251" s="285"/>
    </row>
    <row r="252" spans="1:15" s="206" customFormat="1" ht="17.649999999999999" customHeight="1">
      <c r="A252" s="624">
        <v>243</v>
      </c>
      <c r="B252" s="280">
        <v>44149</v>
      </c>
      <c r="C252" s="280">
        <v>44155</v>
      </c>
      <c r="D252" s="640" t="s">
        <v>19</v>
      </c>
      <c r="E252" s="298" t="s">
        <v>1117</v>
      </c>
      <c r="F252" s="357" t="s">
        <v>1116</v>
      </c>
      <c r="G252" s="317" t="s">
        <v>380</v>
      </c>
      <c r="H252" s="666"/>
      <c r="I252" s="666"/>
      <c r="J252" s="667"/>
      <c r="K252" s="666"/>
      <c r="L252" s="853"/>
      <c r="M252" s="854"/>
      <c r="N252" s="855">
        <v>55900</v>
      </c>
      <c r="O252" s="285"/>
    </row>
    <row r="253" spans="1:15" s="206" customFormat="1" ht="17.649999999999999" customHeight="1">
      <c r="A253" s="624">
        <v>244</v>
      </c>
      <c r="B253" s="280">
        <v>44155</v>
      </c>
      <c r="C253" s="280">
        <v>44168</v>
      </c>
      <c r="D253" s="640" t="s">
        <v>19</v>
      </c>
      <c r="E253" s="292" t="s">
        <v>1118</v>
      </c>
      <c r="F253" s="352" t="s">
        <v>1119</v>
      </c>
      <c r="G253" s="318" t="s">
        <v>380</v>
      </c>
      <c r="H253" s="640"/>
      <c r="I253" s="640"/>
      <c r="J253" s="71"/>
      <c r="K253" s="666" t="s">
        <v>776</v>
      </c>
      <c r="L253" s="642"/>
      <c r="M253" s="873"/>
      <c r="N253" s="874">
        <v>99000</v>
      </c>
      <c r="O253" s="285" t="s">
        <v>1698</v>
      </c>
    </row>
    <row r="254" spans="1:15" s="206" customFormat="1" ht="17.649999999999999" customHeight="1">
      <c r="A254" s="624">
        <v>245</v>
      </c>
      <c r="B254" s="280">
        <v>44155</v>
      </c>
      <c r="C254" s="280">
        <v>44168</v>
      </c>
      <c r="D254" s="640" t="s">
        <v>19</v>
      </c>
      <c r="E254" s="292" t="s">
        <v>1136</v>
      </c>
      <c r="F254" s="310" t="s">
        <v>753</v>
      </c>
      <c r="G254" s="318" t="s">
        <v>380</v>
      </c>
      <c r="H254" s="640"/>
      <c r="I254" s="640"/>
      <c r="J254" s="71"/>
      <c r="K254" s="666" t="s">
        <v>776</v>
      </c>
      <c r="L254" s="642">
        <v>38950</v>
      </c>
      <c r="M254" s="873"/>
      <c r="N254" s="874">
        <v>77900</v>
      </c>
      <c r="O254" s="285"/>
    </row>
    <row r="255" spans="1:15" s="206" customFormat="1" ht="17.649999999999999" customHeight="1">
      <c r="A255" s="624">
        <v>246</v>
      </c>
      <c r="B255" s="280">
        <v>44156</v>
      </c>
      <c r="C255" s="280">
        <v>44162</v>
      </c>
      <c r="D255" s="640" t="s">
        <v>19</v>
      </c>
      <c r="E255" s="298" t="s">
        <v>1120</v>
      </c>
      <c r="F255" s="310" t="s">
        <v>1100</v>
      </c>
      <c r="G255" s="317" t="s">
        <v>380</v>
      </c>
      <c r="H255" s="666"/>
      <c r="I255" s="666"/>
      <c r="J255" s="667"/>
      <c r="K255" s="848" t="s">
        <v>832</v>
      </c>
      <c r="L255" s="853">
        <v>37620</v>
      </c>
      <c r="M255" s="854"/>
      <c r="N255" s="855">
        <v>75240</v>
      </c>
      <c r="O255" s="285"/>
    </row>
    <row r="256" spans="1:15" s="206" customFormat="1" ht="17.649999999999999" customHeight="1">
      <c r="A256" s="624">
        <v>247</v>
      </c>
      <c r="B256" s="875">
        <v>44156</v>
      </c>
      <c r="C256" s="875">
        <v>44176</v>
      </c>
      <c r="D256" s="876" t="s">
        <v>19</v>
      </c>
      <c r="E256" s="877" t="s">
        <v>1121</v>
      </c>
      <c r="F256" s="878" t="s">
        <v>691</v>
      </c>
      <c r="G256" s="879" t="s">
        <v>380</v>
      </c>
      <c r="H256" s="876"/>
      <c r="I256" s="880"/>
      <c r="J256" s="881"/>
      <c r="K256" s="876" t="s">
        <v>782</v>
      </c>
      <c r="L256" s="882">
        <v>376351</v>
      </c>
      <c r="M256" s="883"/>
      <c r="N256" s="884">
        <v>405200</v>
      </c>
      <c r="O256" s="885" t="s">
        <v>1405</v>
      </c>
    </row>
    <row r="257" spans="1:15" s="206" customFormat="1" ht="17.649999999999999" customHeight="1">
      <c r="A257" s="624">
        <v>248</v>
      </c>
      <c r="B257" s="875">
        <v>44156</v>
      </c>
      <c r="C257" s="875">
        <v>44168</v>
      </c>
      <c r="D257" s="876" t="s">
        <v>19</v>
      </c>
      <c r="E257" s="877" t="s">
        <v>1122</v>
      </c>
      <c r="F257" s="878" t="s">
        <v>691</v>
      </c>
      <c r="G257" s="879" t="s">
        <v>380</v>
      </c>
      <c r="H257" s="876"/>
      <c r="I257" s="876"/>
      <c r="J257" s="881"/>
      <c r="K257" s="876" t="s">
        <v>782</v>
      </c>
      <c r="L257" s="882"/>
      <c r="M257" s="883"/>
      <c r="N257" s="884">
        <v>245000</v>
      </c>
      <c r="O257" s="649"/>
    </row>
    <row r="258" spans="1:15" s="206" customFormat="1" ht="17.649999999999999" customHeight="1">
      <c r="A258" s="624">
        <v>249</v>
      </c>
      <c r="B258" s="280">
        <v>44156</v>
      </c>
      <c r="C258" s="280">
        <v>44169</v>
      </c>
      <c r="D258" s="640" t="s">
        <v>19</v>
      </c>
      <c r="E258" s="298" t="s">
        <v>1123</v>
      </c>
      <c r="F258" s="357" t="s">
        <v>1048</v>
      </c>
      <c r="G258" s="317" t="s">
        <v>380</v>
      </c>
      <c r="H258" s="666"/>
      <c r="I258" s="666"/>
      <c r="J258" s="667"/>
      <c r="K258" s="666"/>
      <c r="L258" s="853"/>
      <c r="M258" s="854"/>
      <c r="N258" s="855">
        <v>230820</v>
      </c>
      <c r="O258" s="285"/>
    </row>
    <row r="259" spans="1:15" s="206" customFormat="1" ht="17.649999999999999" customHeight="1">
      <c r="A259" s="624">
        <v>250</v>
      </c>
      <c r="B259" s="280">
        <v>44156</v>
      </c>
      <c r="C259" s="280">
        <v>44169</v>
      </c>
      <c r="D259" s="640" t="s">
        <v>19</v>
      </c>
      <c r="E259" s="298" t="s">
        <v>1124</v>
      </c>
      <c r="F259" s="357" t="s">
        <v>693</v>
      </c>
      <c r="G259" s="317" t="s">
        <v>380</v>
      </c>
      <c r="H259" s="666"/>
      <c r="I259" s="666"/>
      <c r="J259" s="667"/>
      <c r="K259" s="666" t="s">
        <v>776</v>
      </c>
      <c r="L259" s="853">
        <v>145140</v>
      </c>
      <c r="M259" s="854"/>
      <c r="N259" s="855">
        <v>257000</v>
      </c>
      <c r="O259" s="285" t="s">
        <v>1699</v>
      </c>
    </row>
    <row r="260" spans="1:15" s="206" customFormat="1" ht="17.649999999999999" customHeight="1">
      <c r="A260" s="624">
        <v>251</v>
      </c>
      <c r="B260" s="280">
        <v>44156</v>
      </c>
      <c r="C260" s="280">
        <v>44162</v>
      </c>
      <c r="D260" s="640" t="s">
        <v>19</v>
      </c>
      <c r="E260" s="292" t="s">
        <v>1125</v>
      </c>
      <c r="F260" s="352" t="s">
        <v>1700</v>
      </c>
      <c r="G260" s="318" t="s">
        <v>380</v>
      </c>
      <c r="H260" s="640"/>
      <c r="I260" s="640"/>
      <c r="J260" s="71"/>
      <c r="K260" s="848" t="s">
        <v>832</v>
      </c>
      <c r="L260" s="642">
        <v>34460</v>
      </c>
      <c r="M260" s="873"/>
      <c r="N260" s="874">
        <v>68920</v>
      </c>
      <c r="O260" s="285"/>
    </row>
    <row r="261" spans="1:15" s="206" customFormat="1" ht="17.649999999999999" customHeight="1">
      <c r="A261" s="624">
        <v>252</v>
      </c>
      <c r="B261" s="280">
        <v>44163</v>
      </c>
      <c r="C261" s="280">
        <v>44176</v>
      </c>
      <c r="D261" s="640" t="s">
        <v>19</v>
      </c>
      <c r="E261" s="298" t="s">
        <v>1126</v>
      </c>
      <c r="F261" s="310" t="s">
        <v>753</v>
      </c>
      <c r="G261" s="317" t="s">
        <v>380</v>
      </c>
      <c r="H261" s="666"/>
      <c r="I261" s="666"/>
      <c r="J261" s="667"/>
      <c r="K261" s="666" t="s">
        <v>776</v>
      </c>
      <c r="L261" s="853">
        <v>73300</v>
      </c>
      <c r="M261" s="854"/>
      <c r="N261" s="855">
        <v>146600</v>
      </c>
      <c r="O261" s="285"/>
    </row>
    <row r="262" spans="1:15" s="206" customFormat="1" ht="17.649999999999999" customHeight="1">
      <c r="A262" s="624">
        <v>253</v>
      </c>
      <c r="B262" s="280">
        <v>44163</v>
      </c>
      <c r="C262" s="280">
        <v>44168</v>
      </c>
      <c r="D262" s="640" t="s">
        <v>19</v>
      </c>
      <c r="E262" s="298" t="s">
        <v>1137</v>
      </c>
      <c r="F262" s="357" t="s">
        <v>756</v>
      </c>
      <c r="G262" s="317" t="s">
        <v>380</v>
      </c>
      <c r="H262" s="666"/>
      <c r="I262" s="672"/>
      <c r="J262" s="667"/>
      <c r="K262" s="666" t="s">
        <v>798</v>
      </c>
      <c r="L262" s="853">
        <v>115950</v>
      </c>
      <c r="M262" s="854"/>
      <c r="N262" s="855">
        <v>231900</v>
      </c>
      <c r="O262" s="285"/>
    </row>
    <row r="263" spans="1:15" s="206" customFormat="1" ht="17.649999999999999" customHeight="1">
      <c r="A263" s="624">
        <v>254</v>
      </c>
      <c r="B263" s="280">
        <v>44163</v>
      </c>
      <c r="C263" s="280">
        <v>44168</v>
      </c>
      <c r="D263" s="640" t="s">
        <v>19</v>
      </c>
      <c r="E263" s="298" t="s">
        <v>1195</v>
      </c>
      <c r="F263" s="357" t="s">
        <v>1196</v>
      </c>
      <c r="G263" s="317" t="s">
        <v>380</v>
      </c>
      <c r="H263" s="666"/>
      <c r="I263" s="672" t="s">
        <v>695</v>
      </c>
      <c r="J263" s="667"/>
      <c r="K263" s="848" t="s">
        <v>832</v>
      </c>
      <c r="L263" s="853">
        <v>18070</v>
      </c>
      <c r="M263" s="854"/>
      <c r="N263" s="855">
        <v>25700</v>
      </c>
      <c r="O263" s="285" t="s">
        <v>1701</v>
      </c>
    </row>
    <row r="264" spans="1:15" s="206" customFormat="1" ht="17.649999999999999" customHeight="1">
      <c r="A264" s="624">
        <v>255</v>
      </c>
      <c r="B264" s="280">
        <v>44163</v>
      </c>
      <c r="C264" s="280">
        <v>44169</v>
      </c>
      <c r="D264" s="640" t="s">
        <v>19</v>
      </c>
      <c r="E264" s="298" t="s">
        <v>1197</v>
      </c>
      <c r="F264" s="357" t="s">
        <v>718</v>
      </c>
      <c r="G264" s="317" t="s">
        <v>380</v>
      </c>
      <c r="H264" s="666"/>
      <c r="I264" s="672"/>
      <c r="J264" s="667"/>
      <c r="K264" s="666" t="s">
        <v>782</v>
      </c>
      <c r="L264" s="853">
        <v>50400</v>
      </c>
      <c r="M264" s="854"/>
      <c r="N264" s="855">
        <v>79800</v>
      </c>
      <c r="O264" s="285" t="s">
        <v>1702</v>
      </c>
    </row>
    <row r="265" spans="1:15" s="206" customFormat="1" ht="17.649999999999999" customHeight="1">
      <c r="A265" s="624">
        <v>256</v>
      </c>
      <c r="B265" s="280">
        <v>44163</v>
      </c>
      <c r="C265" s="280">
        <v>44176</v>
      </c>
      <c r="D265" s="640" t="s">
        <v>19</v>
      </c>
      <c r="E265" s="298" t="s">
        <v>1138</v>
      </c>
      <c r="F265" s="357" t="s">
        <v>698</v>
      </c>
      <c r="G265" s="317" t="s">
        <v>380</v>
      </c>
      <c r="H265" s="666"/>
      <c r="I265" s="666"/>
      <c r="J265" s="667"/>
      <c r="K265" s="666" t="s">
        <v>782</v>
      </c>
      <c r="L265" s="853">
        <v>41880</v>
      </c>
      <c r="M265" s="854"/>
      <c r="N265" s="855">
        <v>104700</v>
      </c>
      <c r="O265" s="285"/>
    </row>
    <row r="266" spans="1:15" s="206" customFormat="1" ht="17.649999999999999" customHeight="1">
      <c r="A266" s="624">
        <v>257</v>
      </c>
      <c r="B266" s="280">
        <v>44163</v>
      </c>
      <c r="C266" s="280">
        <v>44176</v>
      </c>
      <c r="D266" s="640" t="s">
        <v>19</v>
      </c>
      <c r="E266" s="298" t="s">
        <v>1139</v>
      </c>
      <c r="F266" s="357" t="s">
        <v>1140</v>
      </c>
      <c r="G266" s="317" t="s">
        <v>380</v>
      </c>
      <c r="H266" s="666"/>
      <c r="I266" s="672"/>
      <c r="J266" s="667"/>
      <c r="K266" s="666" t="s">
        <v>782</v>
      </c>
      <c r="L266" s="853">
        <v>94950</v>
      </c>
      <c r="M266" s="854"/>
      <c r="N266" s="855">
        <v>189900</v>
      </c>
      <c r="O266" s="285"/>
    </row>
    <row r="267" spans="1:15" s="206" customFormat="1" ht="17.649999999999999" customHeight="1">
      <c r="A267" s="624">
        <v>258</v>
      </c>
      <c r="B267" s="280">
        <v>44163</v>
      </c>
      <c r="C267" s="280">
        <v>44175</v>
      </c>
      <c r="D267" s="640" t="s">
        <v>19</v>
      </c>
      <c r="E267" s="298" t="s">
        <v>1141</v>
      </c>
      <c r="F267" s="357" t="s">
        <v>703</v>
      </c>
      <c r="G267" s="317" t="s">
        <v>380</v>
      </c>
      <c r="H267" s="666"/>
      <c r="I267" s="666"/>
      <c r="J267" s="667"/>
      <c r="K267" s="666" t="s">
        <v>798</v>
      </c>
      <c r="L267" s="854">
        <v>73750</v>
      </c>
      <c r="M267" s="854"/>
      <c r="N267" s="855">
        <v>147500</v>
      </c>
      <c r="O267" s="285"/>
    </row>
    <row r="268" spans="1:15" s="206" customFormat="1" ht="17.649999999999999" customHeight="1">
      <c r="A268" s="886">
        <v>259</v>
      </c>
      <c r="B268" s="688">
        <v>44163</v>
      </c>
      <c r="C268" s="688">
        <v>44176</v>
      </c>
      <c r="D268" s="666" t="s">
        <v>19</v>
      </c>
      <c r="E268" s="298" t="s">
        <v>1142</v>
      </c>
      <c r="F268" s="357" t="s">
        <v>688</v>
      </c>
      <c r="G268" s="317" t="s">
        <v>380</v>
      </c>
      <c r="H268" s="666"/>
      <c r="I268" s="666"/>
      <c r="J268" s="667"/>
      <c r="K268" s="666" t="s">
        <v>782</v>
      </c>
      <c r="L268" s="853">
        <v>115350</v>
      </c>
      <c r="M268" s="854"/>
      <c r="N268" s="855">
        <v>160200</v>
      </c>
      <c r="O268" s="285" t="s">
        <v>1703</v>
      </c>
    </row>
    <row r="269" spans="1:15" s="206" customFormat="1" ht="17.649999999999999" customHeight="1">
      <c r="A269" s="624">
        <v>260</v>
      </c>
      <c r="B269" s="280">
        <v>44169</v>
      </c>
      <c r="C269" s="280">
        <v>44182</v>
      </c>
      <c r="D269" s="640" t="s">
        <v>19</v>
      </c>
      <c r="E269" s="298" t="s">
        <v>1143</v>
      </c>
      <c r="F269" s="357" t="s">
        <v>964</v>
      </c>
      <c r="G269" s="317" t="s">
        <v>380</v>
      </c>
      <c r="H269" s="666"/>
      <c r="I269" s="666"/>
      <c r="J269" s="667"/>
      <c r="K269" s="666" t="s">
        <v>798</v>
      </c>
      <c r="L269" s="853">
        <v>402400</v>
      </c>
      <c r="M269" s="854"/>
      <c r="N269" s="855">
        <v>239900</v>
      </c>
      <c r="O269" s="285" t="s">
        <v>1490</v>
      </c>
    </row>
    <row r="270" spans="1:15" s="206" customFormat="1" ht="17.649999999999999" customHeight="1">
      <c r="A270" s="624">
        <v>261</v>
      </c>
      <c r="B270" s="280">
        <v>44176</v>
      </c>
      <c r="C270" s="280">
        <v>44189</v>
      </c>
      <c r="D270" s="640" t="s">
        <v>19</v>
      </c>
      <c r="E270" s="298" t="s">
        <v>1144</v>
      </c>
      <c r="F270" s="357" t="s">
        <v>964</v>
      </c>
      <c r="G270" s="318" t="s">
        <v>380</v>
      </c>
      <c r="H270" s="640"/>
      <c r="I270" s="640"/>
      <c r="J270" s="71"/>
      <c r="K270" s="640"/>
      <c r="L270" s="642"/>
      <c r="M270" s="873"/>
      <c r="N270" s="874">
        <v>150100</v>
      </c>
      <c r="O270" s="285"/>
    </row>
    <row r="271" spans="1:15" s="206" customFormat="1" ht="17.649999999999999" customHeight="1">
      <c r="A271" s="624">
        <v>262</v>
      </c>
      <c r="B271" s="280">
        <v>44169</v>
      </c>
      <c r="C271" s="280">
        <v>44182</v>
      </c>
      <c r="D271" s="640" t="s">
        <v>19</v>
      </c>
      <c r="E271" s="298" t="s">
        <v>1147</v>
      </c>
      <c r="F271" s="310" t="s">
        <v>753</v>
      </c>
      <c r="G271" s="317" t="s">
        <v>380</v>
      </c>
      <c r="H271" s="666"/>
      <c r="I271" s="666"/>
      <c r="J271" s="667"/>
      <c r="K271" s="666" t="s">
        <v>776</v>
      </c>
      <c r="L271" s="853">
        <v>92200</v>
      </c>
      <c r="M271" s="854"/>
      <c r="N271" s="855">
        <v>184400</v>
      </c>
      <c r="O271" s="285"/>
    </row>
    <row r="272" spans="1:15" s="206" customFormat="1" ht="17.649999999999999" customHeight="1">
      <c r="A272" s="624">
        <v>263</v>
      </c>
      <c r="B272" s="280">
        <v>44170</v>
      </c>
      <c r="C272" s="280">
        <v>44183</v>
      </c>
      <c r="D272" s="640" t="s">
        <v>19</v>
      </c>
      <c r="E272" s="298" t="s">
        <v>1127</v>
      </c>
      <c r="F272" s="357" t="s">
        <v>693</v>
      </c>
      <c r="G272" s="317" t="s">
        <v>380</v>
      </c>
      <c r="H272" s="666"/>
      <c r="I272" s="672"/>
      <c r="J272" s="667"/>
      <c r="K272" s="666" t="s">
        <v>782</v>
      </c>
      <c r="L272" s="853">
        <v>166000</v>
      </c>
      <c r="M272" s="854"/>
      <c r="N272" s="855">
        <v>332000</v>
      </c>
      <c r="O272" s="285"/>
    </row>
    <row r="273" spans="1:15" s="206" customFormat="1" ht="17.649999999999999" customHeight="1">
      <c r="A273" s="624">
        <v>264</v>
      </c>
      <c r="B273" s="280">
        <v>44170</v>
      </c>
      <c r="C273" s="280">
        <v>44176</v>
      </c>
      <c r="D273" s="640" t="s">
        <v>19</v>
      </c>
      <c r="E273" s="298" t="s">
        <v>1145</v>
      </c>
      <c r="F273" s="357" t="s">
        <v>1146</v>
      </c>
      <c r="G273" s="317" t="s">
        <v>380</v>
      </c>
      <c r="H273" s="666"/>
      <c r="I273" s="666"/>
      <c r="J273" s="667"/>
      <c r="K273" s="666" t="s">
        <v>776</v>
      </c>
      <c r="L273" s="853">
        <v>59800</v>
      </c>
      <c r="M273" s="854"/>
      <c r="N273" s="855">
        <v>119600</v>
      </c>
      <c r="O273" s="285" t="s">
        <v>1704</v>
      </c>
    </row>
    <row r="274" spans="1:15" s="206" customFormat="1" ht="17.649999999999999" customHeight="1">
      <c r="A274" s="624">
        <v>265</v>
      </c>
      <c r="B274" s="280">
        <v>44170</v>
      </c>
      <c r="C274" s="280">
        <v>44183</v>
      </c>
      <c r="D274" s="640" t="s">
        <v>19</v>
      </c>
      <c r="E274" s="298" t="s">
        <v>1198</v>
      </c>
      <c r="F274" s="441" t="s">
        <v>1199</v>
      </c>
      <c r="G274" s="317" t="s">
        <v>380</v>
      </c>
      <c r="H274" s="666"/>
      <c r="I274" s="666"/>
      <c r="J274" s="667"/>
      <c r="K274" s="666" t="s">
        <v>810</v>
      </c>
      <c r="L274" s="853">
        <v>74750</v>
      </c>
      <c r="M274" s="854"/>
      <c r="N274" s="855">
        <v>149500</v>
      </c>
      <c r="O274" s="285"/>
    </row>
    <row r="275" spans="1:15" s="206" customFormat="1" ht="17.649999999999999" customHeight="1">
      <c r="A275" s="624">
        <v>266</v>
      </c>
      <c r="B275" s="280">
        <v>44176</v>
      </c>
      <c r="C275" s="280">
        <v>44189</v>
      </c>
      <c r="D275" s="640" t="s">
        <v>19</v>
      </c>
      <c r="E275" s="298" t="s">
        <v>1148</v>
      </c>
      <c r="F275" s="310" t="s">
        <v>753</v>
      </c>
      <c r="G275" s="317" t="s">
        <v>380</v>
      </c>
      <c r="H275" s="666"/>
      <c r="I275" s="666"/>
      <c r="J275" s="667"/>
      <c r="K275" s="666" t="s">
        <v>776</v>
      </c>
      <c r="L275" s="853">
        <v>50400</v>
      </c>
      <c r="M275" s="854"/>
      <c r="N275" s="855">
        <v>100800</v>
      </c>
      <c r="O275" s="285"/>
    </row>
    <row r="276" spans="1:15" s="206" customFormat="1" ht="17.649999999999999" customHeight="1">
      <c r="A276" s="624">
        <v>267</v>
      </c>
      <c r="B276" s="280">
        <v>44189</v>
      </c>
      <c r="C276" s="280">
        <v>44196</v>
      </c>
      <c r="D276" s="640" t="s">
        <v>19</v>
      </c>
      <c r="E276" s="298" t="s">
        <v>1152</v>
      </c>
      <c r="F276" s="357" t="s">
        <v>964</v>
      </c>
      <c r="G276" s="317" t="s">
        <v>380</v>
      </c>
      <c r="H276" s="666"/>
      <c r="I276" s="666"/>
      <c r="J276" s="667"/>
      <c r="K276" s="666"/>
      <c r="L276" s="853"/>
      <c r="M276" s="854"/>
      <c r="N276" s="855">
        <v>143100</v>
      </c>
      <c r="O276" s="285"/>
    </row>
    <row r="277" spans="1:15" s="206" customFormat="1" ht="17.649999999999999" customHeight="1">
      <c r="A277" s="624">
        <v>268</v>
      </c>
      <c r="B277" s="280">
        <v>44177</v>
      </c>
      <c r="C277" s="280">
        <v>44183</v>
      </c>
      <c r="D277" s="640" t="s">
        <v>19</v>
      </c>
      <c r="E277" s="298" t="s">
        <v>1201</v>
      </c>
      <c r="F277" s="357" t="s">
        <v>682</v>
      </c>
      <c r="G277" s="317" t="s">
        <v>380</v>
      </c>
      <c r="H277" s="666"/>
      <c r="I277" s="672" t="s">
        <v>696</v>
      </c>
      <c r="J277" s="667"/>
      <c r="K277" s="666"/>
      <c r="L277" s="853"/>
      <c r="M277" s="854"/>
      <c r="N277" s="855">
        <v>35300</v>
      </c>
      <c r="O277" s="285"/>
    </row>
    <row r="278" spans="1:15" s="206" customFormat="1" ht="17.649999999999999" customHeight="1">
      <c r="A278" s="624">
        <v>269</v>
      </c>
      <c r="B278" s="280">
        <v>44177</v>
      </c>
      <c r="C278" s="280">
        <v>44195</v>
      </c>
      <c r="D278" s="640" t="s">
        <v>19</v>
      </c>
      <c r="E278" s="298" t="s">
        <v>1202</v>
      </c>
      <c r="F278" s="357" t="s">
        <v>908</v>
      </c>
      <c r="G278" s="317" t="s">
        <v>380</v>
      </c>
      <c r="H278" s="666"/>
      <c r="I278" s="672"/>
      <c r="J278" s="667"/>
      <c r="K278" s="666" t="s">
        <v>798</v>
      </c>
      <c r="L278" s="853">
        <v>195848</v>
      </c>
      <c r="M278" s="854"/>
      <c r="N278" s="855">
        <v>307500</v>
      </c>
      <c r="O278" s="285" t="s">
        <v>1705</v>
      </c>
    </row>
    <row r="279" spans="1:15" s="206" customFormat="1" ht="17.649999999999999" customHeight="1">
      <c r="A279" s="886">
        <v>270</v>
      </c>
      <c r="B279" s="688">
        <v>44177</v>
      </c>
      <c r="C279" s="688">
        <v>44190</v>
      </c>
      <c r="D279" s="666" t="s">
        <v>19</v>
      </c>
      <c r="E279" s="298" t="s">
        <v>1200</v>
      </c>
      <c r="F279" s="357" t="s">
        <v>688</v>
      </c>
      <c r="G279" s="317" t="s">
        <v>380</v>
      </c>
      <c r="H279" s="666"/>
      <c r="I279" s="666"/>
      <c r="J279" s="667"/>
      <c r="K279" s="666" t="s">
        <v>782</v>
      </c>
      <c r="L279" s="853">
        <v>119475</v>
      </c>
      <c r="M279" s="854"/>
      <c r="N279" s="855">
        <v>197400</v>
      </c>
      <c r="O279" s="285" t="s">
        <v>1706</v>
      </c>
    </row>
    <row r="280" spans="1:15" s="206" customFormat="1" ht="17.649999999999999" customHeight="1">
      <c r="A280" s="886">
        <v>271</v>
      </c>
      <c r="B280" s="688">
        <v>44177</v>
      </c>
      <c r="C280" s="688">
        <v>44190</v>
      </c>
      <c r="D280" s="666" t="s">
        <v>19</v>
      </c>
      <c r="E280" s="298" t="s">
        <v>1149</v>
      </c>
      <c r="F280" s="357" t="s">
        <v>1140</v>
      </c>
      <c r="G280" s="317" t="s">
        <v>380</v>
      </c>
      <c r="H280" s="666"/>
      <c r="I280" s="666"/>
      <c r="J280" s="667"/>
      <c r="K280" s="666" t="s">
        <v>782</v>
      </c>
      <c r="L280" s="853">
        <v>61890</v>
      </c>
      <c r="M280" s="854"/>
      <c r="N280" s="855">
        <v>123780</v>
      </c>
      <c r="O280" s="315"/>
    </row>
    <row r="281" spans="1:15" s="206" customFormat="1" ht="17.649999999999999" customHeight="1">
      <c r="A281" s="624">
        <v>272</v>
      </c>
      <c r="B281" s="280">
        <v>44177</v>
      </c>
      <c r="C281" s="280">
        <v>44183</v>
      </c>
      <c r="D281" s="640" t="s">
        <v>19</v>
      </c>
      <c r="E281" s="292" t="s">
        <v>1150</v>
      </c>
      <c r="F281" s="357" t="s">
        <v>1180</v>
      </c>
      <c r="G281" s="318" t="s">
        <v>380</v>
      </c>
      <c r="H281" s="640"/>
      <c r="I281" s="640"/>
      <c r="J281" s="71"/>
      <c r="K281" s="666" t="s">
        <v>782</v>
      </c>
      <c r="L281" s="642">
        <v>47800</v>
      </c>
      <c r="M281" s="873"/>
      <c r="N281" s="874">
        <v>95600</v>
      </c>
      <c r="O281" s="285"/>
    </row>
    <row r="282" spans="1:15" s="206" customFormat="1" ht="17.649999999999999" customHeight="1">
      <c r="A282" s="624">
        <v>273</v>
      </c>
      <c r="B282" s="280">
        <v>44177</v>
      </c>
      <c r="C282" s="280">
        <v>44195</v>
      </c>
      <c r="D282" s="640" t="s">
        <v>19</v>
      </c>
      <c r="E282" s="298" t="s">
        <v>1151</v>
      </c>
      <c r="F282" s="310" t="s">
        <v>208</v>
      </c>
      <c r="G282" s="317" t="s">
        <v>380</v>
      </c>
      <c r="H282" s="666"/>
      <c r="I282" s="666"/>
      <c r="J282" s="667"/>
      <c r="K282" s="666" t="s">
        <v>782</v>
      </c>
      <c r="L282" s="853">
        <v>235980</v>
      </c>
      <c r="M282" s="854"/>
      <c r="N282" s="855">
        <v>393100</v>
      </c>
      <c r="O282" s="285" t="s">
        <v>1707</v>
      </c>
    </row>
    <row r="283" spans="1:15" s="206" customFormat="1" ht="17.649999999999999" customHeight="1">
      <c r="A283" s="624">
        <v>274</v>
      </c>
      <c r="B283" s="280">
        <v>44184</v>
      </c>
      <c r="C283" s="280">
        <v>43845</v>
      </c>
      <c r="D283" s="640" t="s">
        <v>19</v>
      </c>
      <c r="E283" s="298" t="s">
        <v>1182</v>
      </c>
      <c r="F283" s="357" t="s">
        <v>1183</v>
      </c>
      <c r="G283" s="317" t="s">
        <v>380</v>
      </c>
      <c r="H283" s="666"/>
      <c r="I283" s="672"/>
      <c r="J283" s="667"/>
      <c r="K283" s="666"/>
      <c r="L283" s="853"/>
      <c r="M283" s="854"/>
      <c r="N283" s="855">
        <v>285700</v>
      </c>
      <c r="O283" s="285"/>
    </row>
    <row r="284" spans="1:15" s="206" customFormat="1" ht="17.649999999999999" customHeight="1">
      <c r="A284" s="624">
        <v>275</v>
      </c>
      <c r="B284" s="280">
        <v>44184</v>
      </c>
      <c r="C284" s="280">
        <v>44196</v>
      </c>
      <c r="D284" s="640" t="s">
        <v>19</v>
      </c>
      <c r="E284" s="298" t="s">
        <v>1189</v>
      </c>
      <c r="F284" s="357" t="s">
        <v>750</v>
      </c>
      <c r="G284" s="317" t="s">
        <v>380</v>
      </c>
      <c r="H284" s="666"/>
      <c r="I284" s="666"/>
      <c r="J284" s="667"/>
      <c r="K284" s="666" t="s">
        <v>782</v>
      </c>
      <c r="L284" s="853">
        <v>680</v>
      </c>
      <c r="M284" s="854"/>
      <c r="N284" s="855">
        <v>171400</v>
      </c>
      <c r="O284" s="653" t="s">
        <v>1708</v>
      </c>
    </row>
    <row r="285" spans="1:15" s="206" customFormat="1" ht="17.649999999999999" customHeight="1">
      <c r="A285" s="624">
        <v>276</v>
      </c>
      <c r="B285" s="280">
        <v>44184</v>
      </c>
      <c r="C285" s="280">
        <v>44196</v>
      </c>
      <c r="D285" s="640" t="s">
        <v>19</v>
      </c>
      <c r="E285" s="298" t="s">
        <v>1203</v>
      </c>
      <c r="F285" s="357" t="s">
        <v>723</v>
      </c>
      <c r="G285" s="317" t="s">
        <v>380</v>
      </c>
      <c r="H285" s="666"/>
      <c r="I285" s="672" t="s">
        <v>696</v>
      </c>
      <c r="J285" s="667"/>
      <c r="K285" s="666" t="s">
        <v>782</v>
      </c>
      <c r="L285" s="853">
        <v>139850</v>
      </c>
      <c r="M285" s="854"/>
      <c r="N285" s="855">
        <v>237500</v>
      </c>
      <c r="O285" s="285" t="s">
        <v>1709</v>
      </c>
    </row>
    <row r="286" spans="1:15" s="206" customFormat="1" ht="17.649999999999999" customHeight="1">
      <c r="A286" s="624">
        <v>277</v>
      </c>
      <c r="B286" s="280">
        <v>44184</v>
      </c>
      <c r="C286" s="280">
        <v>43837</v>
      </c>
      <c r="D286" s="640" t="s">
        <v>19</v>
      </c>
      <c r="E286" s="298" t="s">
        <v>1128</v>
      </c>
      <c r="F286" s="357" t="s">
        <v>752</v>
      </c>
      <c r="G286" s="317" t="s">
        <v>380</v>
      </c>
      <c r="H286" s="666"/>
      <c r="I286" s="666"/>
      <c r="J286" s="667"/>
      <c r="K286" s="666" t="s">
        <v>810</v>
      </c>
      <c r="L286" s="853">
        <v>112880</v>
      </c>
      <c r="M286" s="854"/>
      <c r="N286" s="855">
        <v>225760</v>
      </c>
      <c r="O286" s="285"/>
    </row>
    <row r="287" spans="1:15" s="206" customFormat="1" ht="17.649999999999999" customHeight="1">
      <c r="A287" s="886">
        <v>278</v>
      </c>
      <c r="B287" s="688">
        <v>44190</v>
      </c>
      <c r="C287" s="688">
        <v>43838</v>
      </c>
      <c r="D287" s="666" t="s">
        <v>19</v>
      </c>
      <c r="E287" s="298" t="s">
        <v>1262</v>
      </c>
      <c r="F287" s="357" t="s">
        <v>1217</v>
      </c>
      <c r="G287" s="317" t="s">
        <v>380</v>
      </c>
      <c r="H287" s="666"/>
      <c r="I287" s="666"/>
      <c r="J287" s="667"/>
      <c r="K287" s="666" t="s">
        <v>782</v>
      </c>
      <c r="L287" s="853">
        <v>60000</v>
      </c>
      <c r="M287" s="854"/>
      <c r="N287" s="855">
        <v>120000</v>
      </c>
      <c r="O287" s="315"/>
    </row>
    <row r="288" spans="1:15" s="206" customFormat="1" ht="17.649999999999999" customHeight="1">
      <c r="A288" s="624">
        <v>278</v>
      </c>
      <c r="B288" s="280">
        <v>44190</v>
      </c>
      <c r="C288" s="280">
        <v>44196</v>
      </c>
      <c r="D288" s="640" t="s">
        <v>19</v>
      </c>
      <c r="E288" s="298" t="s">
        <v>1282</v>
      </c>
      <c r="F288" s="357" t="s">
        <v>730</v>
      </c>
      <c r="G288" s="317" t="s">
        <v>380</v>
      </c>
      <c r="H288" s="666"/>
      <c r="I288" s="666"/>
      <c r="J288" s="667"/>
      <c r="K288" s="666" t="s">
        <v>776</v>
      </c>
      <c r="L288" s="853"/>
      <c r="M288" s="854"/>
      <c r="N288" s="855">
        <v>55100</v>
      </c>
      <c r="O288" s="285" t="s">
        <v>1710</v>
      </c>
    </row>
    <row r="289" spans="1:15" s="206" customFormat="1" ht="17.649999999999999" customHeight="1">
      <c r="A289" s="624">
        <v>278</v>
      </c>
      <c r="B289" s="280">
        <v>44191</v>
      </c>
      <c r="C289" s="280">
        <v>43845</v>
      </c>
      <c r="D289" s="640" t="s">
        <v>19</v>
      </c>
      <c r="E289" s="298" t="s">
        <v>1204</v>
      </c>
      <c r="F289" s="357" t="s">
        <v>1205</v>
      </c>
      <c r="G289" s="317" t="s">
        <v>380</v>
      </c>
      <c r="H289" s="666"/>
      <c r="I289" s="666"/>
      <c r="J289" s="667"/>
      <c r="K289" s="666" t="s">
        <v>782</v>
      </c>
      <c r="L289" s="853">
        <v>95600</v>
      </c>
      <c r="M289" s="854"/>
      <c r="N289" s="855">
        <v>191200</v>
      </c>
      <c r="O289" s="285"/>
    </row>
    <row r="290" spans="1:15" s="206" customFormat="1" ht="17.649999999999999" customHeight="1">
      <c r="A290" s="624">
        <v>278</v>
      </c>
      <c r="B290" s="280">
        <v>44190</v>
      </c>
      <c r="C290" s="280">
        <v>43845</v>
      </c>
      <c r="D290" s="640" t="s">
        <v>19</v>
      </c>
      <c r="E290" s="298" t="s">
        <v>1153</v>
      </c>
      <c r="F290" s="357" t="s">
        <v>1072</v>
      </c>
      <c r="G290" s="318" t="s">
        <v>380</v>
      </c>
      <c r="H290" s="640"/>
      <c r="I290" s="640"/>
      <c r="J290" s="71"/>
      <c r="K290" s="640"/>
      <c r="L290" s="642"/>
      <c r="M290" s="873"/>
      <c r="N290" s="874">
        <v>785100</v>
      </c>
      <c r="O290" s="285"/>
    </row>
    <row r="291" spans="1:15" s="206" customFormat="1" ht="17.649999999999999" customHeight="1">
      <c r="A291" s="624">
        <v>278</v>
      </c>
      <c r="B291" s="280">
        <v>44190</v>
      </c>
      <c r="C291" s="280">
        <v>43837</v>
      </c>
      <c r="D291" s="640" t="s">
        <v>19</v>
      </c>
      <c r="E291" s="298" t="s">
        <v>1228</v>
      </c>
      <c r="F291" s="357" t="s">
        <v>752</v>
      </c>
      <c r="G291" s="317" t="s">
        <v>380</v>
      </c>
      <c r="H291" s="666"/>
      <c r="I291" s="666"/>
      <c r="J291" s="667"/>
      <c r="K291" s="666" t="s">
        <v>810</v>
      </c>
      <c r="L291" s="853">
        <v>65190</v>
      </c>
      <c r="M291" s="854"/>
      <c r="N291" s="855">
        <v>130380</v>
      </c>
      <c r="O291" s="285"/>
    </row>
    <row r="292" spans="1:15" s="206" customFormat="1" ht="17.649999999999999" customHeight="1">
      <c r="A292" s="624">
        <v>278</v>
      </c>
      <c r="B292" s="280">
        <v>44191</v>
      </c>
      <c r="C292" s="280">
        <v>43845</v>
      </c>
      <c r="D292" s="640" t="s">
        <v>19</v>
      </c>
      <c r="E292" s="298" t="s">
        <v>1226</v>
      </c>
      <c r="F292" s="310" t="s">
        <v>1100</v>
      </c>
      <c r="G292" s="317" t="s">
        <v>380</v>
      </c>
      <c r="H292" s="666"/>
      <c r="I292" s="672"/>
      <c r="J292" s="667"/>
      <c r="K292" s="666" t="s">
        <v>782</v>
      </c>
      <c r="L292" s="853">
        <v>79800</v>
      </c>
      <c r="M292" s="854"/>
      <c r="N292" s="855">
        <v>159600</v>
      </c>
      <c r="O292" s="285"/>
    </row>
    <row r="293" spans="1:15" s="206" customFormat="1" ht="17.649999999999999" customHeight="1">
      <c r="A293" s="624">
        <v>278</v>
      </c>
      <c r="B293" s="280">
        <v>44191</v>
      </c>
      <c r="C293" s="280">
        <v>43838</v>
      </c>
      <c r="D293" s="640" t="s">
        <v>19</v>
      </c>
      <c r="E293" s="298" t="s">
        <v>1229</v>
      </c>
      <c r="F293" s="357" t="s">
        <v>693</v>
      </c>
      <c r="G293" s="317" t="s">
        <v>380</v>
      </c>
      <c r="H293" s="666"/>
      <c r="I293" s="666"/>
      <c r="J293" s="667"/>
      <c r="K293" s="666" t="s">
        <v>782</v>
      </c>
      <c r="L293" s="853">
        <v>47400</v>
      </c>
      <c r="M293" s="854"/>
      <c r="N293" s="855">
        <v>94800</v>
      </c>
      <c r="O293" s="285"/>
    </row>
    <row r="294" spans="1:15" ht="17.25" customHeight="1">
      <c r="B294" s="328"/>
      <c r="G294" s="328"/>
      <c r="H294" s="328"/>
      <c r="I294" s="328"/>
      <c r="J294" s="73"/>
      <c r="K294" s="328"/>
      <c r="L294" s="887"/>
    </row>
    <row r="295" spans="1:15" ht="17.25" customHeight="1">
      <c r="B295" s="328"/>
      <c r="G295" s="328"/>
      <c r="H295" s="328"/>
      <c r="I295" s="328"/>
      <c r="J295" s="73"/>
      <c r="K295" s="328"/>
      <c r="L295" s="887"/>
    </row>
    <row r="296" spans="1:15" ht="17.25" customHeight="1">
      <c r="B296" s="328"/>
      <c r="G296" s="328"/>
      <c r="H296" s="328"/>
      <c r="I296" s="328"/>
      <c r="J296" s="73"/>
      <c r="K296" s="328"/>
      <c r="L296" s="887"/>
    </row>
    <row r="297" spans="1:15" ht="17.25" customHeight="1">
      <c r="B297" s="328"/>
      <c r="G297" s="328"/>
      <c r="H297" s="328"/>
      <c r="I297" s="328"/>
      <c r="J297" s="73"/>
      <c r="K297" s="328"/>
      <c r="L297" s="887"/>
    </row>
    <row r="298" spans="1:15" ht="17.25" customHeight="1">
      <c r="B298" s="328"/>
      <c r="G298" s="328"/>
      <c r="H298" s="328"/>
      <c r="I298" s="328"/>
      <c r="J298" s="73"/>
      <c r="K298" s="328"/>
      <c r="L298" s="887"/>
    </row>
    <row r="299" spans="1:15" ht="17.25" customHeight="1">
      <c r="B299" s="328"/>
      <c r="G299" s="328"/>
      <c r="H299" s="328"/>
      <c r="I299" s="328"/>
      <c r="J299" s="73"/>
      <c r="K299" s="328"/>
      <c r="L299" s="887"/>
    </row>
    <row r="300" spans="1:15" ht="17.25" customHeight="1">
      <c r="B300" s="328"/>
      <c r="G300" s="328"/>
      <c r="H300" s="328"/>
      <c r="I300" s="328"/>
      <c r="J300" s="73"/>
      <c r="K300" s="328"/>
      <c r="L300" s="887"/>
    </row>
    <row r="301" spans="1:15" ht="17.25" customHeight="1">
      <c r="B301" s="328"/>
      <c r="G301" s="328"/>
      <c r="H301" s="328"/>
      <c r="I301" s="328"/>
      <c r="J301" s="73"/>
      <c r="K301" s="328"/>
      <c r="L301" s="887"/>
    </row>
    <row r="302" spans="1:15" ht="17.25" customHeight="1">
      <c r="B302" s="328"/>
      <c r="G302" s="328"/>
      <c r="H302" s="328"/>
      <c r="I302" s="328"/>
      <c r="J302" s="73"/>
      <c r="K302" s="328"/>
      <c r="L302" s="887"/>
    </row>
    <row r="303" spans="1:15" ht="17.25" customHeight="1">
      <c r="B303" s="328"/>
      <c r="G303" s="328"/>
      <c r="H303" s="328"/>
      <c r="I303" s="328"/>
      <c r="J303" s="73"/>
      <c r="K303" s="328"/>
      <c r="L303" s="887"/>
    </row>
    <row r="304" spans="1:15" ht="17.25" customHeight="1">
      <c r="B304" s="328"/>
      <c r="G304" s="328"/>
      <c r="H304" s="328"/>
      <c r="I304" s="328"/>
      <c r="J304" s="73"/>
      <c r="K304" s="328"/>
      <c r="L304" s="887"/>
    </row>
    <row r="305" spans="2:12" ht="17.25" customHeight="1">
      <c r="B305" s="328"/>
      <c r="G305" s="328"/>
      <c r="H305" s="328"/>
      <c r="I305" s="328"/>
      <c r="J305" s="73"/>
      <c r="K305" s="328"/>
      <c r="L305" s="887"/>
    </row>
    <row r="306" spans="2:12" ht="17.25" customHeight="1">
      <c r="B306" s="328"/>
      <c r="G306" s="328"/>
      <c r="H306" s="328"/>
      <c r="I306" s="328"/>
      <c r="J306" s="73"/>
      <c r="K306" s="328"/>
      <c r="L306" s="887"/>
    </row>
    <row r="307" spans="2:12" ht="17.25" customHeight="1">
      <c r="B307" s="328"/>
      <c r="G307" s="328"/>
      <c r="H307" s="328"/>
      <c r="I307" s="328"/>
      <c r="J307" s="73"/>
      <c r="K307" s="328"/>
      <c r="L307" s="887"/>
    </row>
    <row r="308" spans="2:12" ht="17.25" customHeight="1">
      <c r="B308" s="328"/>
      <c r="G308" s="328"/>
      <c r="H308" s="328"/>
      <c r="I308" s="328"/>
      <c r="J308" s="73"/>
      <c r="K308" s="328"/>
      <c r="L308" s="887"/>
    </row>
    <row r="309" spans="2:12" ht="17.25" customHeight="1">
      <c r="B309" s="328"/>
      <c r="G309" s="328"/>
      <c r="H309" s="328"/>
      <c r="I309" s="328"/>
      <c r="J309" s="73"/>
      <c r="K309" s="328"/>
      <c r="L309" s="887"/>
    </row>
    <row r="310" spans="2:12" ht="17.25" customHeight="1">
      <c r="B310" s="328"/>
      <c r="G310" s="328"/>
      <c r="H310" s="328"/>
      <c r="I310" s="328"/>
      <c r="J310" s="73"/>
      <c r="K310" s="328"/>
      <c r="L310" s="887"/>
    </row>
    <row r="311" spans="2:12" ht="17.25" customHeight="1">
      <c r="B311" s="328"/>
      <c r="G311" s="328"/>
      <c r="H311" s="328"/>
      <c r="I311" s="328"/>
      <c r="J311" s="73"/>
      <c r="K311" s="328"/>
      <c r="L311" s="887"/>
    </row>
    <row r="312" spans="2:12" ht="17.25" customHeight="1">
      <c r="B312" s="328"/>
      <c r="G312" s="328"/>
      <c r="H312" s="328"/>
      <c r="I312" s="328"/>
      <c r="J312" s="73"/>
      <c r="K312" s="328"/>
      <c r="L312" s="887"/>
    </row>
    <row r="313" spans="2:12" ht="17.25" customHeight="1">
      <c r="B313" s="328"/>
      <c r="G313" s="328"/>
      <c r="H313" s="328"/>
      <c r="I313" s="328"/>
      <c r="J313" s="73"/>
      <c r="K313" s="328"/>
      <c r="L313" s="887"/>
    </row>
    <row r="314" spans="2:12" ht="17.25" customHeight="1">
      <c r="B314" s="328"/>
      <c r="G314" s="328"/>
      <c r="H314" s="328"/>
      <c r="I314" s="328"/>
      <c r="J314" s="73"/>
      <c r="K314" s="328"/>
      <c r="L314" s="887"/>
    </row>
    <row r="315" spans="2:12" ht="17.25" customHeight="1">
      <c r="B315" s="328"/>
      <c r="G315" s="328"/>
      <c r="H315" s="328"/>
      <c r="I315" s="328"/>
      <c r="J315" s="73"/>
      <c r="K315" s="328"/>
      <c r="L315" s="887"/>
    </row>
    <row r="316" spans="2:12" ht="17.25" customHeight="1">
      <c r="B316" s="328"/>
      <c r="G316" s="328"/>
      <c r="H316" s="328"/>
      <c r="I316" s="328"/>
      <c r="J316" s="73"/>
      <c r="K316" s="328"/>
      <c r="L316" s="887"/>
    </row>
    <row r="317" spans="2:12" ht="17.25" customHeight="1">
      <c r="B317" s="328"/>
      <c r="G317" s="328"/>
      <c r="H317" s="328"/>
      <c r="I317" s="328"/>
      <c r="J317" s="73"/>
      <c r="K317" s="328"/>
      <c r="L317" s="887"/>
    </row>
    <row r="318" spans="2:12" ht="17.25" customHeight="1">
      <c r="B318" s="328"/>
      <c r="G318" s="328"/>
      <c r="H318" s="328"/>
      <c r="I318" s="328"/>
      <c r="J318" s="73"/>
      <c r="K318" s="328"/>
      <c r="L318" s="887"/>
    </row>
    <row r="319" spans="2:12" ht="17.25" customHeight="1">
      <c r="B319" s="328"/>
      <c r="G319" s="328"/>
      <c r="H319" s="328"/>
      <c r="I319" s="328"/>
      <c r="J319" s="73"/>
      <c r="K319" s="328"/>
      <c r="L319" s="887"/>
    </row>
    <row r="320" spans="2:12" ht="17.25" customHeight="1">
      <c r="B320" s="328"/>
      <c r="G320" s="328"/>
      <c r="H320" s="328"/>
      <c r="I320" s="328"/>
      <c r="J320" s="73"/>
      <c r="K320" s="328"/>
      <c r="L320" s="887"/>
    </row>
    <row r="321" spans="2:12" ht="17.25" customHeight="1">
      <c r="B321" s="328"/>
      <c r="G321" s="328"/>
      <c r="H321" s="328"/>
      <c r="I321" s="328"/>
      <c r="J321" s="73"/>
      <c r="K321" s="328"/>
      <c r="L321" s="887"/>
    </row>
    <row r="322" spans="2:12" ht="17.25" customHeight="1">
      <c r="B322" s="328"/>
      <c r="G322" s="328"/>
      <c r="H322" s="328"/>
      <c r="I322" s="328"/>
      <c r="J322" s="73"/>
      <c r="K322" s="328"/>
      <c r="L322" s="887"/>
    </row>
    <row r="323" spans="2:12" ht="17.25" customHeight="1">
      <c r="B323" s="328"/>
      <c r="G323" s="328"/>
      <c r="H323" s="328"/>
      <c r="I323" s="328"/>
      <c r="J323" s="73"/>
      <c r="K323" s="328"/>
      <c r="L323" s="887"/>
    </row>
    <row r="324" spans="2:12" ht="17.25" customHeight="1">
      <c r="B324" s="328"/>
      <c r="G324" s="328"/>
      <c r="H324" s="328"/>
      <c r="I324" s="328"/>
      <c r="J324" s="73"/>
      <c r="K324" s="328"/>
      <c r="L324" s="887"/>
    </row>
    <row r="325" spans="2:12" ht="17.25" customHeight="1">
      <c r="B325" s="328"/>
      <c r="G325" s="328"/>
      <c r="H325" s="328"/>
      <c r="I325" s="328"/>
      <c r="J325" s="73"/>
      <c r="K325" s="328"/>
      <c r="L325" s="887"/>
    </row>
    <row r="326" spans="2:12" ht="17.25" customHeight="1">
      <c r="B326" s="328"/>
      <c r="G326" s="328"/>
      <c r="H326" s="328"/>
      <c r="I326" s="328"/>
      <c r="J326" s="73"/>
      <c r="K326" s="328"/>
      <c r="L326" s="887"/>
    </row>
    <row r="327" spans="2:12" ht="17.25" customHeight="1">
      <c r="B327" s="328"/>
      <c r="G327" s="328"/>
      <c r="H327" s="328"/>
      <c r="I327" s="328"/>
      <c r="J327" s="73"/>
      <c r="K327" s="328"/>
      <c r="L327" s="887"/>
    </row>
    <row r="328" spans="2:12" ht="17.25" customHeight="1">
      <c r="B328" s="328"/>
      <c r="G328" s="328"/>
      <c r="H328" s="328"/>
      <c r="I328" s="328"/>
      <c r="J328" s="73"/>
      <c r="K328" s="328"/>
      <c r="L328" s="887"/>
    </row>
    <row r="329" spans="2:12" ht="17.25" customHeight="1">
      <c r="B329" s="328"/>
      <c r="G329" s="328"/>
      <c r="H329" s="328"/>
      <c r="I329" s="328"/>
      <c r="J329" s="73"/>
      <c r="K329" s="328"/>
      <c r="L329" s="887"/>
    </row>
    <row r="330" spans="2:12" ht="17.25" customHeight="1">
      <c r="B330" s="328"/>
      <c r="G330" s="328"/>
      <c r="H330" s="328"/>
      <c r="I330" s="328"/>
      <c r="J330" s="73"/>
      <c r="K330" s="328"/>
      <c r="L330" s="887"/>
    </row>
    <row r="331" spans="2:12" ht="17.25" customHeight="1">
      <c r="B331" s="328"/>
      <c r="G331" s="328"/>
      <c r="H331" s="328"/>
      <c r="I331" s="328"/>
      <c r="J331" s="73"/>
      <c r="K331" s="328"/>
      <c r="L331" s="887"/>
    </row>
    <row r="332" spans="2:12" ht="17.25" customHeight="1">
      <c r="B332" s="328"/>
      <c r="G332" s="328"/>
      <c r="H332" s="328"/>
      <c r="I332" s="328"/>
      <c r="J332" s="73"/>
      <c r="K332" s="328"/>
      <c r="L332" s="887"/>
    </row>
    <row r="333" spans="2:12" ht="17.25" customHeight="1">
      <c r="B333" s="328"/>
      <c r="G333" s="328"/>
      <c r="H333" s="328"/>
      <c r="I333" s="328"/>
      <c r="J333" s="73"/>
      <c r="K333" s="328"/>
      <c r="L333" s="887"/>
    </row>
    <row r="334" spans="2:12" ht="17.25" customHeight="1">
      <c r="B334" s="328"/>
      <c r="G334" s="328"/>
      <c r="H334" s="328"/>
      <c r="I334" s="328"/>
      <c r="J334" s="73"/>
      <c r="K334" s="328"/>
      <c r="L334" s="887"/>
    </row>
    <row r="335" spans="2:12" ht="17.25" customHeight="1">
      <c r="B335" s="328"/>
      <c r="G335" s="328"/>
      <c r="H335" s="328"/>
      <c r="I335" s="328"/>
      <c r="J335" s="73"/>
      <c r="K335" s="328"/>
      <c r="L335" s="887"/>
    </row>
    <row r="336" spans="2:12" ht="17.25" customHeight="1">
      <c r="B336" s="328"/>
      <c r="G336" s="328"/>
      <c r="H336" s="328"/>
      <c r="I336" s="328"/>
      <c r="J336" s="73"/>
      <c r="K336" s="328"/>
      <c r="L336" s="887"/>
    </row>
    <row r="337" spans="2:12" ht="17.25" customHeight="1">
      <c r="B337" s="328"/>
      <c r="G337" s="328"/>
      <c r="H337" s="328"/>
      <c r="I337" s="328"/>
      <c r="J337" s="73"/>
      <c r="K337" s="328"/>
      <c r="L337" s="887"/>
    </row>
    <row r="338" spans="2:12" ht="17.25" customHeight="1">
      <c r="B338" s="328"/>
      <c r="G338" s="328"/>
      <c r="H338" s="328"/>
      <c r="I338" s="328"/>
      <c r="J338" s="73"/>
      <c r="K338" s="328"/>
      <c r="L338" s="887"/>
    </row>
    <row r="339" spans="2:12" ht="17.25" customHeight="1">
      <c r="B339" s="328"/>
      <c r="G339" s="328"/>
      <c r="H339" s="328"/>
      <c r="I339" s="328"/>
      <c r="J339" s="73"/>
      <c r="K339" s="328"/>
      <c r="L339" s="887"/>
    </row>
    <row r="340" spans="2:12" ht="17.25" customHeight="1">
      <c r="B340" s="328"/>
      <c r="G340" s="328"/>
      <c r="H340" s="328"/>
      <c r="I340" s="328"/>
      <c r="J340" s="73"/>
      <c r="K340" s="328"/>
      <c r="L340" s="887"/>
    </row>
    <row r="341" spans="2:12" ht="17.25" customHeight="1">
      <c r="B341" s="328"/>
      <c r="G341" s="328"/>
      <c r="H341" s="328"/>
      <c r="I341" s="328"/>
      <c r="J341" s="73"/>
      <c r="K341" s="328"/>
      <c r="L341" s="887"/>
    </row>
    <row r="342" spans="2:12" ht="17.25" customHeight="1">
      <c r="B342" s="328"/>
      <c r="G342" s="328"/>
      <c r="H342" s="328"/>
      <c r="I342" s="328"/>
      <c r="J342" s="73"/>
      <c r="K342" s="328"/>
      <c r="L342" s="887"/>
    </row>
    <row r="343" spans="2:12" ht="17.25" customHeight="1">
      <c r="B343" s="328"/>
      <c r="G343" s="328"/>
      <c r="H343" s="328"/>
      <c r="I343" s="328"/>
      <c r="J343" s="73"/>
      <c r="K343" s="328"/>
      <c r="L343" s="887"/>
    </row>
    <row r="344" spans="2:12" ht="17.25" customHeight="1">
      <c r="B344" s="328"/>
      <c r="G344" s="328"/>
      <c r="H344" s="328"/>
      <c r="I344" s="328"/>
      <c r="J344" s="73"/>
      <c r="K344" s="328"/>
      <c r="L344" s="887"/>
    </row>
    <row r="345" spans="2:12" ht="17.25" customHeight="1">
      <c r="B345" s="328"/>
      <c r="G345" s="328"/>
      <c r="H345" s="328"/>
      <c r="I345" s="328"/>
      <c r="J345" s="73"/>
      <c r="K345" s="328"/>
      <c r="L345" s="887"/>
    </row>
    <row r="346" spans="2:12" ht="17.25" customHeight="1">
      <c r="B346" s="328"/>
      <c r="G346" s="328"/>
      <c r="H346" s="328"/>
      <c r="I346" s="328"/>
      <c r="J346" s="73"/>
      <c r="K346" s="328"/>
      <c r="L346" s="887"/>
    </row>
    <row r="347" spans="2:12" ht="17.25" customHeight="1">
      <c r="B347" s="328"/>
      <c r="G347" s="328"/>
      <c r="H347" s="328"/>
      <c r="I347" s="328"/>
      <c r="J347" s="73"/>
      <c r="K347" s="328"/>
      <c r="L347" s="887"/>
    </row>
    <row r="348" spans="2:12" ht="17.25" customHeight="1">
      <c r="B348" s="328"/>
      <c r="G348" s="328"/>
      <c r="H348" s="328"/>
      <c r="I348" s="328"/>
      <c r="J348" s="73"/>
      <c r="K348" s="328"/>
      <c r="L348" s="887"/>
    </row>
    <row r="349" spans="2:12" ht="17.25" customHeight="1">
      <c r="B349" s="328"/>
      <c r="G349" s="328"/>
      <c r="H349" s="328"/>
      <c r="I349" s="328"/>
      <c r="J349" s="73"/>
      <c r="K349" s="328"/>
      <c r="L349" s="887"/>
    </row>
    <row r="350" spans="2:12" ht="17.25" customHeight="1">
      <c r="B350" s="328"/>
      <c r="G350" s="328"/>
      <c r="H350" s="328"/>
      <c r="I350" s="328"/>
      <c r="J350" s="73"/>
      <c r="K350" s="328"/>
      <c r="L350" s="887"/>
    </row>
    <row r="351" spans="2:12" ht="17.25" customHeight="1">
      <c r="B351" s="328"/>
      <c r="G351" s="328"/>
      <c r="H351" s="328"/>
      <c r="I351" s="328"/>
      <c r="J351" s="73"/>
      <c r="K351" s="328"/>
      <c r="L351" s="887"/>
    </row>
    <row r="352" spans="2:12" ht="17.25" customHeight="1">
      <c r="B352" s="328"/>
      <c r="G352" s="328"/>
      <c r="H352" s="328"/>
      <c r="I352" s="328"/>
      <c r="J352" s="73"/>
      <c r="K352" s="328"/>
      <c r="L352" s="887"/>
    </row>
    <row r="353" spans="2:12" ht="17.25" customHeight="1">
      <c r="B353" s="328"/>
      <c r="G353" s="328"/>
      <c r="H353" s="328"/>
      <c r="I353" s="328"/>
      <c r="J353" s="73"/>
      <c r="K353" s="328"/>
      <c r="L353" s="887"/>
    </row>
    <row r="354" spans="2:12" ht="17.25" customHeight="1">
      <c r="B354" s="328"/>
      <c r="G354" s="328"/>
      <c r="H354" s="328"/>
      <c r="I354" s="328"/>
      <c r="J354" s="73"/>
      <c r="K354" s="328"/>
      <c r="L354" s="887"/>
    </row>
    <row r="355" spans="2:12" ht="17.25" customHeight="1">
      <c r="B355" s="328"/>
      <c r="G355" s="328"/>
      <c r="H355" s="328"/>
      <c r="I355" s="328"/>
      <c r="J355" s="73"/>
      <c r="K355" s="328"/>
      <c r="L355" s="887"/>
    </row>
    <row r="356" spans="2:12" ht="17.25" customHeight="1">
      <c r="B356" s="328"/>
      <c r="G356" s="328"/>
      <c r="H356" s="328"/>
      <c r="I356" s="328"/>
      <c r="J356" s="73"/>
      <c r="K356" s="328"/>
      <c r="L356" s="887"/>
    </row>
    <row r="357" spans="2:12" ht="17.25" customHeight="1">
      <c r="B357" s="328"/>
      <c r="G357" s="328"/>
      <c r="H357" s="328"/>
      <c r="I357" s="328"/>
      <c r="J357" s="73"/>
      <c r="K357" s="328"/>
      <c r="L357" s="887"/>
    </row>
    <row r="358" spans="2:12" ht="17.25" customHeight="1">
      <c r="B358" s="328"/>
      <c r="G358" s="328"/>
      <c r="H358" s="328"/>
      <c r="I358" s="328"/>
      <c r="J358" s="73"/>
      <c r="K358" s="328"/>
      <c r="L358" s="887"/>
    </row>
    <row r="359" spans="2:12" ht="17.25" customHeight="1">
      <c r="B359" s="328"/>
      <c r="G359" s="328"/>
      <c r="H359" s="328"/>
      <c r="I359" s="328"/>
      <c r="J359" s="73"/>
      <c r="K359" s="328"/>
      <c r="L359" s="887"/>
    </row>
    <row r="360" spans="2:12" ht="17.25" customHeight="1">
      <c r="B360" s="328"/>
      <c r="G360" s="328"/>
      <c r="H360" s="328"/>
      <c r="I360" s="328"/>
      <c r="J360" s="73"/>
      <c r="K360" s="328"/>
      <c r="L360" s="887"/>
    </row>
    <row r="361" spans="2:12" ht="17.25" customHeight="1">
      <c r="B361" s="328"/>
      <c r="G361" s="328"/>
      <c r="H361" s="328"/>
      <c r="I361" s="328"/>
      <c r="J361" s="73"/>
      <c r="K361" s="328"/>
      <c r="L361" s="887"/>
    </row>
    <row r="362" spans="2:12" ht="17.25" customHeight="1">
      <c r="B362" s="328"/>
      <c r="G362" s="328"/>
      <c r="H362" s="328"/>
      <c r="I362" s="328"/>
      <c r="J362" s="73"/>
      <c r="K362" s="328"/>
      <c r="L362" s="887"/>
    </row>
    <row r="363" spans="2:12" ht="17.25" customHeight="1">
      <c r="B363" s="328"/>
      <c r="G363" s="328"/>
      <c r="H363" s="328"/>
      <c r="I363" s="328"/>
      <c r="J363" s="73"/>
      <c r="K363" s="328"/>
      <c r="L363" s="887"/>
    </row>
    <row r="364" spans="2:12" ht="17.25" customHeight="1">
      <c r="B364" s="328"/>
      <c r="G364" s="328"/>
      <c r="H364" s="328"/>
      <c r="I364" s="328"/>
      <c r="J364" s="73"/>
      <c r="K364" s="328"/>
      <c r="L364" s="887"/>
    </row>
    <row r="365" spans="2:12" ht="17.25" customHeight="1">
      <c r="B365" s="328"/>
      <c r="G365" s="328"/>
      <c r="H365" s="328"/>
      <c r="I365" s="328"/>
      <c r="J365" s="73"/>
      <c r="K365" s="328"/>
      <c r="L365" s="887"/>
    </row>
    <row r="366" spans="2:12" ht="17.25" customHeight="1">
      <c r="B366" s="328"/>
      <c r="G366" s="328"/>
      <c r="H366" s="328"/>
      <c r="I366" s="328"/>
      <c r="J366" s="73"/>
      <c r="K366" s="328"/>
      <c r="L366" s="887"/>
    </row>
    <row r="367" spans="2:12" ht="17.25" customHeight="1">
      <c r="B367" s="328"/>
      <c r="G367" s="328"/>
      <c r="H367" s="328"/>
      <c r="I367" s="328"/>
      <c r="J367" s="73"/>
      <c r="K367" s="328"/>
      <c r="L367" s="887"/>
    </row>
    <row r="368" spans="2:12" ht="17.25" customHeight="1">
      <c r="B368" s="328"/>
      <c r="G368" s="328"/>
      <c r="H368" s="328"/>
      <c r="I368" s="328"/>
      <c r="J368" s="73"/>
      <c r="K368" s="328"/>
      <c r="L368" s="887"/>
    </row>
    <row r="369" spans="2:12" ht="17.25" customHeight="1">
      <c r="B369" s="328"/>
      <c r="G369" s="328"/>
      <c r="H369" s="328"/>
      <c r="I369" s="328"/>
      <c r="J369" s="73"/>
      <c r="K369" s="328"/>
      <c r="L369" s="887"/>
    </row>
    <row r="370" spans="2:12" ht="17.25" customHeight="1">
      <c r="B370" s="328"/>
      <c r="G370" s="328"/>
      <c r="H370" s="328"/>
      <c r="I370" s="328"/>
      <c r="J370" s="73"/>
      <c r="K370" s="328"/>
      <c r="L370" s="887"/>
    </row>
    <row r="371" spans="2:12" ht="17.25" customHeight="1">
      <c r="B371" s="328"/>
      <c r="G371" s="328"/>
      <c r="H371" s="328"/>
      <c r="I371" s="328"/>
      <c r="J371" s="73"/>
      <c r="K371" s="328"/>
      <c r="L371" s="887"/>
    </row>
    <row r="372" spans="2:12" ht="17.25" customHeight="1">
      <c r="B372" s="328"/>
      <c r="G372" s="328"/>
      <c r="H372" s="328"/>
      <c r="I372" s="328"/>
      <c r="J372" s="73"/>
      <c r="K372" s="328"/>
      <c r="L372" s="887"/>
    </row>
    <row r="373" spans="2:12" ht="17.25" customHeight="1">
      <c r="B373" s="328"/>
      <c r="G373" s="328"/>
      <c r="H373" s="328"/>
      <c r="I373" s="328"/>
      <c r="J373" s="73"/>
      <c r="K373" s="328"/>
      <c r="L373" s="887"/>
    </row>
    <row r="374" spans="2:12" ht="17.25" customHeight="1">
      <c r="B374" s="328"/>
      <c r="G374" s="328"/>
      <c r="H374" s="328"/>
      <c r="I374" s="328"/>
      <c r="J374" s="73"/>
      <c r="K374" s="328"/>
      <c r="L374" s="887"/>
    </row>
    <row r="375" spans="2:12" ht="17.25" customHeight="1">
      <c r="B375" s="328"/>
      <c r="G375" s="328"/>
      <c r="H375" s="328"/>
      <c r="I375" s="328"/>
      <c r="J375" s="73"/>
      <c r="K375" s="328"/>
      <c r="L375" s="887"/>
    </row>
    <row r="376" spans="2:12" ht="17.25" customHeight="1">
      <c r="B376" s="328"/>
      <c r="G376" s="328"/>
      <c r="H376" s="328"/>
      <c r="I376" s="328"/>
      <c r="J376" s="73"/>
      <c r="K376" s="328"/>
      <c r="L376" s="887"/>
    </row>
    <row r="377" spans="2:12" ht="17.25" customHeight="1">
      <c r="B377" s="328"/>
      <c r="G377" s="328"/>
      <c r="H377" s="328"/>
      <c r="I377" s="328"/>
      <c r="J377" s="73"/>
      <c r="K377" s="328"/>
      <c r="L377" s="887"/>
    </row>
    <row r="378" spans="2:12" ht="17.25" customHeight="1">
      <c r="B378" s="328"/>
      <c r="G378" s="328"/>
      <c r="H378" s="328"/>
      <c r="I378" s="328"/>
      <c r="J378" s="73"/>
      <c r="K378" s="328"/>
      <c r="L378" s="887"/>
    </row>
    <row r="379" spans="2:12" ht="17.25" customHeight="1">
      <c r="B379" s="328"/>
      <c r="G379" s="328"/>
      <c r="H379" s="328"/>
      <c r="I379" s="328"/>
      <c r="J379" s="73"/>
      <c r="K379" s="328"/>
      <c r="L379" s="887"/>
    </row>
    <row r="380" spans="2:12" ht="17.25" customHeight="1">
      <c r="B380" s="328"/>
      <c r="G380" s="328"/>
      <c r="H380" s="328"/>
      <c r="I380" s="328"/>
      <c r="J380" s="73"/>
      <c r="K380" s="328"/>
      <c r="L380" s="887"/>
    </row>
    <row r="381" spans="2:12" ht="17.25" customHeight="1">
      <c r="B381" s="328"/>
      <c r="G381" s="328"/>
      <c r="H381" s="328"/>
      <c r="I381" s="328"/>
      <c r="J381" s="73"/>
      <c r="K381" s="328"/>
      <c r="L381" s="887"/>
    </row>
    <row r="382" spans="2:12" ht="17.25" customHeight="1">
      <c r="B382" s="328"/>
      <c r="G382" s="328"/>
      <c r="H382" s="328"/>
      <c r="I382" s="328"/>
      <c r="J382" s="73"/>
      <c r="K382" s="328"/>
      <c r="L382" s="887"/>
    </row>
    <row r="383" spans="2:12" ht="17.25" customHeight="1">
      <c r="B383" s="328"/>
      <c r="G383" s="328"/>
      <c r="H383" s="328"/>
      <c r="I383" s="328"/>
      <c r="J383" s="73"/>
      <c r="K383" s="328"/>
      <c r="L383" s="887"/>
    </row>
    <row r="384" spans="2:12" ht="17.25" customHeight="1">
      <c r="B384" s="328"/>
      <c r="G384" s="328"/>
      <c r="H384" s="328"/>
      <c r="I384" s="328"/>
      <c r="J384" s="73"/>
      <c r="K384" s="328"/>
      <c r="L384" s="887"/>
    </row>
    <row r="385" spans="2:12" ht="17.25" customHeight="1">
      <c r="B385" s="328"/>
      <c r="G385" s="328"/>
      <c r="H385" s="328"/>
      <c r="I385" s="328"/>
      <c r="J385" s="73"/>
      <c r="K385" s="328"/>
      <c r="L385" s="887"/>
    </row>
    <row r="386" spans="2:12" ht="17.25" customHeight="1">
      <c r="B386" s="328"/>
      <c r="G386" s="328"/>
      <c r="H386" s="328"/>
      <c r="I386" s="328"/>
      <c r="J386" s="73"/>
      <c r="K386" s="328"/>
      <c r="L386" s="887"/>
    </row>
    <row r="387" spans="2:12" ht="17.25" customHeight="1">
      <c r="B387" s="328"/>
      <c r="G387" s="328"/>
      <c r="H387" s="328"/>
      <c r="I387" s="328"/>
      <c r="J387" s="73"/>
      <c r="K387" s="328"/>
      <c r="L387" s="887"/>
    </row>
    <row r="388" spans="2:12" ht="17.25" customHeight="1">
      <c r="B388" s="328"/>
      <c r="G388" s="328"/>
      <c r="H388" s="328"/>
      <c r="I388" s="328"/>
      <c r="J388" s="73"/>
      <c r="K388" s="328"/>
      <c r="L388" s="887"/>
    </row>
    <row r="389" spans="2:12" ht="17.25" customHeight="1">
      <c r="B389" s="328"/>
      <c r="G389" s="328"/>
      <c r="H389" s="328"/>
      <c r="I389" s="328"/>
      <c r="J389" s="73"/>
      <c r="K389" s="328"/>
      <c r="L389" s="887"/>
    </row>
    <row r="390" spans="2:12" ht="17.25" customHeight="1">
      <c r="B390" s="328"/>
      <c r="G390" s="328"/>
      <c r="H390" s="328"/>
      <c r="I390" s="328"/>
      <c r="J390" s="73"/>
      <c r="K390" s="328"/>
      <c r="L390" s="887"/>
    </row>
    <row r="391" spans="2:12" ht="17.25" customHeight="1">
      <c r="B391" s="328"/>
      <c r="G391" s="328"/>
      <c r="H391" s="328"/>
      <c r="I391" s="328"/>
      <c r="J391" s="73"/>
      <c r="K391" s="328"/>
      <c r="L391" s="887"/>
    </row>
    <row r="392" spans="2:12" ht="17.25" customHeight="1">
      <c r="B392" s="328"/>
      <c r="G392" s="328"/>
      <c r="H392" s="328"/>
      <c r="I392" s="328"/>
      <c r="J392" s="73"/>
      <c r="K392" s="328"/>
      <c r="L392" s="887"/>
    </row>
    <row r="393" spans="2:12" ht="17.25" customHeight="1">
      <c r="B393" s="328"/>
      <c r="G393" s="328"/>
      <c r="H393" s="328"/>
      <c r="I393" s="328"/>
      <c r="J393" s="73"/>
      <c r="K393" s="328"/>
      <c r="L393" s="887"/>
    </row>
    <row r="394" spans="2:12" ht="17.25" customHeight="1">
      <c r="B394" s="328"/>
      <c r="G394" s="328"/>
      <c r="H394" s="328"/>
      <c r="I394" s="328"/>
      <c r="J394" s="73"/>
      <c r="K394" s="328"/>
      <c r="L394" s="887"/>
    </row>
    <row r="395" spans="2:12" ht="17.25" customHeight="1">
      <c r="B395" s="328"/>
      <c r="G395" s="328"/>
      <c r="H395" s="328"/>
      <c r="I395" s="328"/>
      <c r="J395" s="73"/>
      <c r="K395" s="328"/>
      <c r="L395" s="887"/>
    </row>
    <row r="396" spans="2:12" ht="17.25" customHeight="1">
      <c r="B396" s="328"/>
      <c r="G396" s="328"/>
      <c r="H396" s="328"/>
      <c r="I396" s="328"/>
      <c r="J396" s="73"/>
      <c r="K396" s="328"/>
      <c r="L396" s="887"/>
    </row>
    <row r="397" spans="2:12" ht="17.25" customHeight="1">
      <c r="B397" s="328"/>
      <c r="G397" s="328"/>
      <c r="H397" s="328"/>
      <c r="I397" s="328"/>
      <c r="J397" s="73"/>
      <c r="K397" s="328"/>
      <c r="L397" s="887"/>
    </row>
    <row r="398" spans="2:12" ht="17.25" customHeight="1">
      <c r="B398" s="328"/>
      <c r="G398" s="328"/>
      <c r="H398" s="328"/>
      <c r="I398" s="328"/>
      <c r="J398" s="73"/>
      <c r="K398" s="328"/>
      <c r="L398" s="887"/>
    </row>
    <row r="399" spans="2:12" ht="17.25" customHeight="1">
      <c r="B399" s="328"/>
      <c r="G399" s="328"/>
      <c r="H399" s="328"/>
      <c r="I399" s="328"/>
      <c r="J399" s="73"/>
      <c r="K399" s="328"/>
      <c r="L399" s="887"/>
    </row>
    <row r="400" spans="2:12" ht="17.25" customHeight="1">
      <c r="B400" s="328"/>
      <c r="G400" s="328"/>
      <c r="H400" s="328"/>
      <c r="I400" s="328"/>
      <c r="J400" s="73"/>
      <c r="K400" s="328"/>
      <c r="L400" s="887"/>
    </row>
    <row r="401" spans="2:12" ht="17.25" customHeight="1">
      <c r="B401" s="328"/>
      <c r="G401" s="328"/>
      <c r="H401" s="328"/>
      <c r="I401" s="328"/>
      <c r="J401" s="73"/>
      <c r="K401" s="328"/>
      <c r="L401" s="887"/>
    </row>
    <row r="402" spans="2:12" ht="17.25" customHeight="1">
      <c r="B402" s="328"/>
      <c r="G402" s="328"/>
      <c r="H402" s="328"/>
      <c r="I402" s="328"/>
      <c r="J402" s="73"/>
      <c r="K402" s="328"/>
      <c r="L402" s="887"/>
    </row>
    <row r="403" spans="2:12" ht="17.25" customHeight="1">
      <c r="B403" s="328"/>
      <c r="G403" s="328"/>
      <c r="H403" s="328"/>
      <c r="I403" s="328"/>
      <c r="J403" s="73"/>
      <c r="K403" s="328"/>
      <c r="L403" s="887"/>
    </row>
    <row r="404" spans="2:12" ht="17.25" customHeight="1">
      <c r="B404" s="328"/>
      <c r="G404" s="328"/>
      <c r="H404" s="328"/>
      <c r="I404" s="328"/>
      <c r="J404" s="73"/>
      <c r="K404" s="328"/>
      <c r="L404" s="887"/>
    </row>
    <row r="405" spans="2:12" ht="17.25" customHeight="1">
      <c r="B405" s="328"/>
      <c r="G405" s="328"/>
      <c r="H405" s="328"/>
      <c r="I405" s="328"/>
      <c r="J405" s="73"/>
      <c r="K405" s="328"/>
      <c r="L405" s="887"/>
    </row>
    <row r="406" spans="2:12" ht="17.25" customHeight="1">
      <c r="B406" s="328"/>
      <c r="G406" s="328"/>
      <c r="H406" s="328"/>
      <c r="I406" s="328"/>
      <c r="J406" s="73"/>
      <c r="K406" s="328"/>
      <c r="L406" s="887"/>
    </row>
    <row r="407" spans="2:12" ht="17.25" customHeight="1">
      <c r="B407" s="328"/>
      <c r="G407" s="328"/>
      <c r="H407" s="328"/>
      <c r="I407" s="328"/>
      <c r="J407" s="73"/>
      <c r="K407" s="328"/>
      <c r="L407" s="887"/>
    </row>
    <row r="408" spans="2:12" ht="17.25" customHeight="1">
      <c r="B408" s="328"/>
      <c r="G408" s="328"/>
      <c r="H408" s="328"/>
      <c r="I408" s="328"/>
      <c r="J408" s="73"/>
      <c r="K408" s="328"/>
      <c r="L408" s="887"/>
    </row>
    <row r="409" spans="2:12" ht="17.25" customHeight="1">
      <c r="B409" s="328"/>
      <c r="G409" s="328"/>
      <c r="H409" s="328"/>
      <c r="I409" s="328"/>
      <c r="J409" s="73"/>
      <c r="K409" s="328"/>
      <c r="L409" s="887"/>
    </row>
    <row r="410" spans="2:12" ht="17.25" customHeight="1">
      <c r="B410" s="328"/>
      <c r="G410" s="328"/>
      <c r="H410" s="328"/>
      <c r="I410" s="328"/>
      <c r="J410" s="73"/>
      <c r="K410" s="328"/>
      <c r="L410" s="887"/>
    </row>
    <row r="411" spans="2:12" ht="17.25" customHeight="1">
      <c r="B411" s="328"/>
      <c r="G411" s="328"/>
      <c r="H411" s="328"/>
      <c r="I411" s="328"/>
      <c r="J411" s="73"/>
      <c r="K411" s="328"/>
      <c r="L411" s="887"/>
    </row>
    <row r="412" spans="2:12" ht="17.25" customHeight="1">
      <c r="B412" s="328"/>
      <c r="G412" s="328"/>
      <c r="H412" s="328"/>
      <c r="I412" s="328"/>
      <c r="J412" s="73"/>
      <c r="K412" s="328"/>
      <c r="L412" s="887"/>
    </row>
    <row r="413" spans="2:12" ht="17.25" customHeight="1">
      <c r="B413" s="328"/>
      <c r="G413" s="328"/>
      <c r="H413" s="328"/>
      <c r="I413" s="328"/>
      <c r="J413" s="73"/>
      <c r="K413" s="328"/>
      <c r="L413" s="887"/>
    </row>
    <row r="414" spans="2:12" ht="17.25" customHeight="1">
      <c r="B414" s="328"/>
      <c r="G414" s="328"/>
      <c r="H414" s="328"/>
      <c r="I414" s="328"/>
      <c r="J414" s="73"/>
      <c r="K414" s="328"/>
      <c r="L414" s="887"/>
    </row>
    <row r="415" spans="2:12" ht="17.25" customHeight="1">
      <c r="B415" s="328"/>
      <c r="G415" s="328"/>
      <c r="H415" s="328"/>
      <c r="I415" s="328"/>
      <c r="J415" s="73"/>
      <c r="K415" s="328"/>
      <c r="L415" s="887"/>
    </row>
    <row r="416" spans="2:12" ht="17.25" customHeight="1">
      <c r="B416" s="328"/>
      <c r="G416" s="328"/>
      <c r="H416" s="328"/>
      <c r="I416" s="328"/>
      <c r="J416" s="73"/>
      <c r="K416" s="328"/>
      <c r="L416" s="887"/>
    </row>
    <row r="417" spans="2:12" ht="17.25" customHeight="1">
      <c r="B417" s="328"/>
      <c r="G417" s="328"/>
      <c r="H417" s="328"/>
      <c r="I417" s="328"/>
      <c r="J417" s="73"/>
      <c r="K417" s="328"/>
      <c r="L417" s="887"/>
    </row>
    <row r="418" spans="2:12" ht="17.25" customHeight="1">
      <c r="B418" s="328"/>
      <c r="G418" s="328"/>
      <c r="H418" s="328"/>
      <c r="I418" s="328"/>
      <c r="J418" s="73"/>
      <c r="K418" s="328"/>
      <c r="L418" s="887"/>
    </row>
    <row r="419" spans="2:12" ht="17.25" customHeight="1">
      <c r="B419" s="328"/>
      <c r="G419" s="328"/>
      <c r="H419" s="328"/>
      <c r="I419" s="328"/>
      <c r="J419" s="73"/>
      <c r="K419" s="328"/>
      <c r="L419" s="887"/>
    </row>
    <row r="420" spans="2:12" ht="17.25" customHeight="1">
      <c r="B420" s="328"/>
      <c r="G420" s="328"/>
      <c r="H420" s="328"/>
      <c r="I420" s="328"/>
      <c r="J420" s="73"/>
      <c r="K420" s="328"/>
      <c r="L420" s="887"/>
    </row>
    <row r="421" spans="2:12" ht="17.25" customHeight="1">
      <c r="B421" s="328"/>
      <c r="G421" s="328"/>
      <c r="H421" s="328"/>
      <c r="I421" s="328"/>
      <c r="J421" s="73"/>
      <c r="K421" s="328"/>
      <c r="L421" s="887"/>
    </row>
    <row r="422" spans="2:12" ht="17.25" customHeight="1">
      <c r="B422" s="328"/>
      <c r="G422" s="328"/>
      <c r="H422" s="328"/>
      <c r="I422" s="328"/>
      <c r="J422" s="73"/>
      <c r="K422" s="328"/>
      <c r="L422" s="887"/>
    </row>
    <row r="423" spans="2:12" ht="17.25" customHeight="1">
      <c r="B423" s="328"/>
      <c r="G423" s="328"/>
      <c r="H423" s="328"/>
      <c r="I423" s="328"/>
      <c r="J423" s="73"/>
      <c r="K423" s="328"/>
      <c r="L423" s="887"/>
    </row>
    <row r="424" spans="2:12" ht="17.25" customHeight="1">
      <c r="B424" s="328"/>
      <c r="G424" s="328"/>
      <c r="H424" s="328"/>
      <c r="I424" s="328"/>
      <c r="J424" s="73"/>
      <c r="K424" s="328"/>
      <c r="L424" s="887"/>
    </row>
    <row r="425" spans="2:12" ht="17.25" customHeight="1">
      <c r="B425" s="328"/>
      <c r="G425" s="328"/>
      <c r="H425" s="328"/>
      <c r="I425" s="328"/>
      <c r="J425" s="73"/>
      <c r="K425" s="328"/>
      <c r="L425" s="887"/>
    </row>
    <row r="426" spans="2:12" ht="17.25" customHeight="1">
      <c r="B426" s="328"/>
      <c r="G426" s="328"/>
      <c r="H426" s="328"/>
      <c r="I426" s="328"/>
      <c r="J426" s="73"/>
      <c r="K426" s="328"/>
      <c r="L426" s="887"/>
    </row>
    <row r="427" spans="2:12" ht="17.25" customHeight="1">
      <c r="B427" s="328"/>
      <c r="G427" s="328"/>
      <c r="H427" s="328"/>
      <c r="I427" s="328"/>
      <c r="J427" s="73"/>
      <c r="K427" s="328"/>
      <c r="L427" s="887"/>
    </row>
    <row r="428" spans="2:12" ht="17.25" customHeight="1">
      <c r="B428" s="328"/>
      <c r="G428" s="328"/>
      <c r="H428" s="328"/>
      <c r="I428" s="328"/>
      <c r="J428" s="73"/>
      <c r="K428" s="328"/>
      <c r="L428" s="887"/>
    </row>
    <row r="429" spans="2:12" ht="17.25" customHeight="1">
      <c r="B429" s="328"/>
      <c r="G429" s="328"/>
      <c r="H429" s="328"/>
      <c r="I429" s="328"/>
      <c r="J429" s="73"/>
      <c r="K429" s="328"/>
      <c r="L429" s="887"/>
    </row>
    <row r="430" spans="2:12" ht="17.25" customHeight="1">
      <c r="B430" s="328"/>
      <c r="G430" s="328"/>
      <c r="H430" s="328"/>
      <c r="I430" s="328"/>
      <c r="J430" s="73"/>
      <c r="K430" s="328"/>
      <c r="L430" s="887"/>
    </row>
    <row r="431" spans="2:12" ht="17.25" customHeight="1">
      <c r="B431" s="328"/>
      <c r="G431" s="328"/>
      <c r="H431" s="328"/>
      <c r="I431" s="328"/>
      <c r="J431" s="73"/>
      <c r="K431" s="328"/>
      <c r="L431" s="887"/>
    </row>
    <row r="432" spans="2:12" ht="17.25" customHeight="1">
      <c r="B432" s="328"/>
      <c r="G432" s="328"/>
      <c r="H432" s="328"/>
      <c r="I432" s="328"/>
      <c r="J432" s="73"/>
      <c r="K432" s="328"/>
      <c r="L432" s="887"/>
    </row>
    <row r="433" spans="2:12" ht="17.25" customHeight="1">
      <c r="B433" s="328"/>
      <c r="G433" s="328"/>
      <c r="H433" s="328"/>
      <c r="I433" s="328"/>
      <c r="J433" s="73"/>
      <c r="K433" s="328"/>
      <c r="L433" s="887"/>
    </row>
    <row r="434" spans="2:12" ht="17.25" customHeight="1">
      <c r="B434" s="328"/>
      <c r="G434" s="328"/>
      <c r="H434" s="328"/>
      <c r="I434" s="328"/>
      <c r="J434" s="73"/>
      <c r="K434" s="328"/>
      <c r="L434" s="887"/>
    </row>
    <row r="435" spans="2:12" ht="17.25" customHeight="1">
      <c r="B435" s="328"/>
      <c r="G435" s="328"/>
      <c r="H435" s="328"/>
      <c r="I435" s="328"/>
      <c r="J435" s="73"/>
      <c r="K435" s="328"/>
      <c r="L435" s="887"/>
    </row>
    <row r="436" spans="2:12" ht="17.25" customHeight="1">
      <c r="B436" s="328"/>
      <c r="G436" s="328"/>
      <c r="H436" s="328"/>
      <c r="I436" s="328"/>
      <c r="J436" s="73"/>
      <c r="K436" s="328"/>
      <c r="L436" s="887"/>
    </row>
    <row r="437" spans="2:12" ht="17.25" customHeight="1">
      <c r="B437" s="328"/>
      <c r="G437" s="328"/>
      <c r="H437" s="328"/>
      <c r="I437" s="328"/>
      <c r="J437" s="73"/>
      <c r="K437" s="328"/>
      <c r="L437" s="887"/>
    </row>
    <row r="438" spans="2:12" ht="17.25" customHeight="1">
      <c r="B438" s="328"/>
      <c r="G438" s="328"/>
      <c r="H438" s="328"/>
      <c r="I438" s="328"/>
      <c r="J438" s="73"/>
      <c r="K438" s="328"/>
      <c r="L438" s="887"/>
    </row>
    <row r="439" spans="2:12" ht="17.25" customHeight="1">
      <c r="B439" s="328"/>
      <c r="G439" s="328"/>
      <c r="H439" s="328"/>
      <c r="I439" s="328"/>
      <c r="J439" s="73"/>
      <c r="K439" s="328"/>
      <c r="L439" s="887"/>
    </row>
    <row r="440" spans="2:12" ht="17.25" customHeight="1">
      <c r="B440" s="328"/>
      <c r="G440" s="328"/>
      <c r="H440" s="328"/>
      <c r="I440" s="328"/>
      <c r="J440" s="73"/>
      <c r="K440" s="328"/>
      <c r="L440" s="887"/>
    </row>
    <row r="441" spans="2:12" ht="17.25" customHeight="1">
      <c r="B441" s="328"/>
      <c r="G441" s="328"/>
      <c r="H441" s="328"/>
      <c r="I441" s="328"/>
      <c r="J441" s="73"/>
      <c r="K441" s="328"/>
      <c r="L441" s="887"/>
    </row>
    <row r="442" spans="2:12" ht="17.25" customHeight="1">
      <c r="B442" s="328"/>
      <c r="G442" s="328"/>
      <c r="H442" s="328"/>
      <c r="I442" s="328"/>
      <c r="J442" s="73"/>
      <c r="K442" s="328"/>
      <c r="L442" s="887"/>
    </row>
    <row r="443" spans="2:12" ht="17.25" customHeight="1">
      <c r="B443" s="328"/>
      <c r="G443" s="328"/>
      <c r="H443" s="328"/>
      <c r="I443" s="328"/>
      <c r="J443" s="73"/>
      <c r="K443" s="328"/>
      <c r="L443" s="887"/>
    </row>
    <row r="444" spans="2:12" ht="17.25" customHeight="1">
      <c r="B444" s="328"/>
      <c r="G444" s="328"/>
      <c r="H444" s="328"/>
      <c r="I444" s="328"/>
      <c r="J444" s="73"/>
      <c r="K444" s="328"/>
      <c r="L444" s="887"/>
    </row>
    <row r="445" spans="2:12" ht="17.25" customHeight="1">
      <c r="B445" s="328"/>
      <c r="G445" s="328"/>
      <c r="H445" s="328"/>
      <c r="I445" s="328"/>
      <c r="J445" s="73"/>
      <c r="K445" s="328"/>
      <c r="L445" s="887"/>
    </row>
    <row r="446" spans="2:12" ht="17.25" customHeight="1">
      <c r="B446" s="328"/>
      <c r="G446" s="328"/>
      <c r="H446" s="328"/>
      <c r="I446" s="328"/>
      <c r="J446" s="73"/>
      <c r="K446" s="328"/>
      <c r="L446" s="887"/>
    </row>
    <row r="447" spans="2:12" ht="17.25" customHeight="1">
      <c r="B447" s="328"/>
      <c r="G447" s="328"/>
      <c r="H447" s="328"/>
      <c r="I447" s="328"/>
      <c r="J447" s="73"/>
      <c r="K447" s="328"/>
      <c r="L447" s="887"/>
    </row>
    <row r="448" spans="2:12" ht="17.25" customHeight="1">
      <c r="B448" s="328"/>
      <c r="G448" s="328"/>
      <c r="H448" s="328"/>
      <c r="I448" s="328"/>
      <c r="J448" s="73"/>
      <c r="K448" s="328"/>
      <c r="L448" s="887"/>
    </row>
    <row r="449" spans="2:12" ht="17.25" customHeight="1">
      <c r="B449" s="328"/>
      <c r="G449" s="328"/>
      <c r="H449" s="328"/>
      <c r="I449" s="328"/>
      <c r="J449" s="73"/>
      <c r="K449" s="328"/>
      <c r="L449" s="887"/>
    </row>
    <row r="450" spans="2:12" ht="17.5">
      <c r="B450" s="328"/>
      <c r="G450" s="328"/>
      <c r="H450" s="328"/>
      <c r="I450" s="328"/>
      <c r="J450" s="73"/>
      <c r="K450" s="328"/>
      <c r="L450" s="887"/>
    </row>
    <row r="451" spans="2:12" ht="17.5">
      <c r="B451" s="328"/>
      <c r="G451" s="328"/>
      <c r="H451" s="328"/>
      <c r="I451" s="328"/>
      <c r="J451" s="73"/>
      <c r="K451" s="328"/>
      <c r="L451" s="887"/>
    </row>
    <row r="452" spans="2:12" ht="17.5">
      <c r="B452" s="328"/>
      <c r="G452" s="328"/>
      <c r="H452" s="328"/>
      <c r="I452" s="328"/>
      <c r="J452" s="73"/>
      <c r="K452" s="328"/>
      <c r="L452" s="887"/>
    </row>
    <row r="453" spans="2:12" ht="17.5">
      <c r="B453" s="328"/>
      <c r="G453" s="328"/>
      <c r="H453" s="328"/>
      <c r="I453" s="328"/>
      <c r="J453" s="73"/>
      <c r="K453" s="328"/>
      <c r="L453" s="887"/>
    </row>
    <row r="454" spans="2:12" ht="17.5">
      <c r="B454" s="328"/>
      <c r="G454" s="328"/>
      <c r="H454" s="328"/>
      <c r="I454" s="328"/>
      <c r="J454" s="73"/>
      <c r="K454" s="328"/>
      <c r="L454" s="887"/>
    </row>
    <row r="455" spans="2:12" ht="17.5">
      <c r="B455" s="328"/>
      <c r="G455" s="328"/>
      <c r="H455" s="328"/>
      <c r="I455" s="328"/>
      <c r="J455" s="73"/>
      <c r="K455" s="328"/>
      <c r="L455" s="887"/>
    </row>
    <row r="456" spans="2:12" ht="17.5">
      <c r="B456" s="328"/>
      <c r="G456" s="328"/>
      <c r="H456" s="328"/>
      <c r="I456" s="328"/>
      <c r="J456" s="73"/>
      <c r="K456" s="328"/>
      <c r="L456" s="887"/>
    </row>
    <row r="457" spans="2:12" ht="17.5">
      <c r="B457" s="328"/>
      <c r="G457" s="328"/>
      <c r="H457" s="328"/>
      <c r="I457" s="328"/>
      <c r="J457" s="73"/>
      <c r="K457" s="328"/>
      <c r="L457" s="887"/>
    </row>
    <row r="458" spans="2:12" ht="17.5">
      <c r="B458" s="328"/>
      <c r="G458" s="328"/>
      <c r="H458" s="328"/>
      <c r="I458" s="328"/>
      <c r="J458" s="73"/>
      <c r="K458" s="328"/>
      <c r="L458" s="887"/>
    </row>
    <row r="459" spans="2:12" ht="17.5">
      <c r="B459" s="328"/>
      <c r="G459" s="328"/>
      <c r="H459" s="328"/>
      <c r="I459" s="328"/>
      <c r="J459" s="73"/>
      <c r="K459" s="328"/>
      <c r="L459" s="887"/>
    </row>
    <row r="460" spans="2:12" ht="17.5">
      <c r="B460" s="328"/>
      <c r="G460" s="328"/>
      <c r="H460" s="328"/>
      <c r="I460" s="328"/>
      <c r="J460" s="73"/>
      <c r="K460" s="328"/>
      <c r="L460" s="887"/>
    </row>
    <row r="461" spans="2:12" ht="17.5">
      <c r="B461" s="328"/>
      <c r="G461" s="328"/>
      <c r="H461" s="328"/>
      <c r="I461" s="328"/>
      <c r="J461" s="73"/>
      <c r="K461" s="328"/>
      <c r="L461" s="887"/>
    </row>
    <row r="462" spans="2:12" ht="17.5">
      <c r="B462" s="328"/>
      <c r="G462" s="328"/>
      <c r="H462" s="328"/>
      <c r="I462" s="328"/>
      <c r="J462" s="73"/>
      <c r="K462" s="328"/>
      <c r="L462" s="887"/>
    </row>
    <row r="463" spans="2:12" ht="17.5">
      <c r="B463" s="328"/>
      <c r="G463" s="328"/>
      <c r="H463" s="328"/>
      <c r="I463" s="328"/>
      <c r="J463" s="73"/>
      <c r="K463" s="328"/>
      <c r="L463" s="887"/>
    </row>
    <row r="464" spans="2:12" ht="17.5">
      <c r="B464" s="328"/>
      <c r="G464" s="328"/>
      <c r="H464" s="328"/>
      <c r="I464" s="328"/>
      <c r="J464" s="73"/>
      <c r="K464" s="328"/>
      <c r="L464" s="887"/>
    </row>
    <row r="465" spans="2:12" ht="17.5">
      <c r="B465" s="328"/>
      <c r="G465" s="328"/>
      <c r="H465" s="328"/>
      <c r="I465" s="328"/>
      <c r="J465" s="73"/>
      <c r="K465" s="328"/>
      <c r="L465" s="887"/>
    </row>
    <row r="466" spans="2:12" ht="17.5">
      <c r="B466" s="328"/>
      <c r="G466" s="328"/>
      <c r="H466" s="328"/>
      <c r="I466" s="328"/>
      <c r="J466" s="73"/>
      <c r="K466" s="328"/>
      <c r="L466" s="887"/>
    </row>
    <row r="467" spans="2:12" ht="17.5">
      <c r="B467" s="328"/>
      <c r="G467" s="328"/>
      <c r="H467" s="328"/>
      <c r="I467" s="328"/>
      <c r="J467" s="73"/>
      <c r="K467" s="328"/>
      <c r="L467" s="887"/>
    </row>
    <row r="468" spans="2:12" ht="17.5">
      <c r="B468" s="328"/>
      <c r="G468" s="328"/>
      <c r="H468" s="328"/>
      <c r="I468" s="328"/>
      <c r="J468" s="73"/>
      <c r="K468" s="328"/>
      <c r="L468" s="887"/>
    </row>
    <row r="469" spans="2:12" ht="17.5">
      <c r="B469" s="328"/>
      <c r="G469" s="328"/>
      <c r="H469" s="328"/>
      <c r="I469" s="328"/>
      <c r="J469" s="73"/>
      <c r="K469" s="328"/>
      <c r="L469" s="887"/>
    </row>
    <row r="470" spans="2:12" ht="17.5">
      <c r="B470" s="328"/>
      <c r="G470" s="328"/>
      <c r="H470" s="328"/>
      <c r="I470" s="328"/>
      <c r="J470" s="73"/>
      <c r="K470" s="328"/>
      <c r="L470" s="887"/>
    </row>
    <row r="471" spans="2:12" ht="17.5">
      <c r="B471" s="328"/>
      <c r="G471" s="328"/>
      <c r="H471" s="328"/>
      <c r="I471" s="328"/>
      <c r="J471" s="73"/>
      <c r="K471" s="328"/>
      <c r="L471" s="887"/>
    </row>
    <row r="472" spans="2:12" ht="17.5">
      <c r="B472" s="328"/>
      <c r="G472" s="328"/>
      <c r="H472" s="328"/>
      <c r="I472" s="328"/>
      <c r="J472" s="73"/>
      <c r="K472" s="328"/>
      <c r="L472" s="887"/>
    </row>
    <row r="473" spans="2:12" ht="17.5">
      <c r="B473" s="328"/>
      <c r="G473" s="328"/>
      <c r="H473" s="328"/>
      <c r="I473" s="328"/>
      <c r="J473" s="73"/>
      <c r="K473" s="328"/>
      <c r="L473" s="887"/>
    </row>
    <row r="474" spans="2:12" ht="17.5">
      <c r="B474" s="328"/>
      <c r="G474" s="328"/>
      <c r="H474" s="328"/>
      <c r="I474" s="328"/>
      <c r="J474" s="73"/>
      <c r="K474" s="328"/>
      <c r="L474" s="887"/>
    </row>
    <row r="475" spans="2:12" ht="17.5">
      <c r="B475" s="328"/>
      <c r="G475" s="328"/>
      <c r="H475" s="328"/>
      <c r="I475" s="328"/>
      <c r="J475" s="73"/>
      <c r="K475" s="328"/>
      <c r="L475" s="887"/>
    </row>
    <row r="476" spans="2:12" ht="17.5">
      <c r="B476" s="328"/>
      <c r="G476" s="328"/>
      <c r="H476" s="328"/>
      <c r="I476" s="328"/>
      <c r="J476" s="73"/>
      <c r="K476" s="328"/>
      <c r="L476" s="887"/>
    </row>
    <row r="477" spans="2:12" ht="17.5">
      <c r="B477" s="328"/>
      <c r="G477" s="328"/>
      <c r="H477" s="328"/>
      <c r="I477" s="328"/>
      <c r="J477" s="73"/>
      <c r="K477" s="328"/>
      <c r="L477" s="887"/>
    </row>
    <row r="478" spans="2:12" ht="17.5">
      <c r="B478" s="328"/>
      <c r="G478" s="328"/>
      <c r="H478" s="328"/>
      <c r="I478" s="328"/>
      <c r="J478" s="73"/>
      <c r="K478" s="328"/>
      <c r="L478" s="887"/>
    </row>
    <row r="479" spans="2:12" ht="17.5">
      <c r="B479" s="328"/>
      <c r="G479" s="328"/>
      <c r="H479" s="328"/>
      <c r="I479" s="328"/>
      <c r="J479" s="73"/>
      <c r="K479" s="328"/>
      <c r="L479" s="887"/>
    </row>
    <row r="480" spans="2:12" ht="17.5">
      <c r="B480" s="328"/>
      <c r="G480" s="328"/>
      <c r="H480" s="328"/>
      <c r="I480" s="328"/>
      <c r="J480" s="73"/>
      <c r="K480" s="328"/>
      <c r="L480" s="887"/>
    </row>
    <row r="481" spans="2:12" ht="17.5">
      <c r="B481" s="328"/>
      <c r="G481" s="328"/>
      <c r="H481" s="328"/>
      <c r="I481" s="328"/>
      <c r="J481" s="73"/>
      <c r="K481" s="328"/>
      <c r="L481" s="887"/>
    </row>
    <row r="482" spans="2:12" ht="17.5">
      <c r="B482" s="328"/>
      <c r="G482" s="328"/>
      <c r="H482" s="328"/>
      <c r="I482" s="328"/>
      <c r="J482" s="73"/>
      <c r="K482" s="328"/>
      <c r="L482" s="887"/>
    </row>
    <row r="483" spans="2:12" ht="17.5">
      <c r="B483" s="328"/>
      <c r="G483" s="328"/>
      <c r="H483" s="328"/>
      <c r="I483" s="328"/>
      <c r="J483" s="73"/>
      <c r="K483" s="328"/>
      <c r="L483" s="887"/>
    </row>
    <row r="484" spans="2:12" ht="17.5">
      <c r="B484" s="328"/>
      <c r="G484" s="328"/>
      <c r="H484" s="328"/>
      <c r="I484" s="328"/>
      <c r="J484" s="73"/>
      <c r="K484" s="328"/>
      <c r="L484" s="887"/>
    </row>
    <row r="485" spans="2:12" ht="17.5">
      <c r="B485" s="328"/>
      <c r="G485" s="328"/>
      <c r="H485" s="328"/>
      <c r="I485" s="328"/>
      <c r="J485" s="73"/>
      <c r="K485" s="328"/>
      <c r="L485" s="887"/>
    </row>
    <row r="486" spans="2:12" ht="17.5">
      <c r="B486" s="328"/>
      <c r="G486" s="328"/>
      <c r="H486" s="328"/>
      <c r="I486" s="328"/>
      <c r="J486" s="73"/>
      <c r="K486" s="328"/>
      <c r="L486" s="887"/>
    </row>
    <row r="487" spans="2:12" ht="17.5">
      <c r="B487" s="328"/>
      <c r="G487" s="328"/>
      <c r="H487" s="328"/>
      <c r="I487" s="328"/>
      <c r="J487" s="73"/>
      <c r="K487" s="328"/>
      <c r="L487" s="887"/>
    </row>
    <row r="488" spans="2:12" ht="17.5">
      <c r="B488" s="328"/>
      <c r="G488" s="328"/>
      <c r="H488" s="328"/>
      <c r="I488" s="328"/>
      <c r="J488" s="73"/>
      <c r="K488" s="328"/>
      <c r="L488" s="887"/>
    </row>
    <row r="489" spans="2:12" ht="17.5">
      <c r="B489" s="328"/>
      <c r="G489" s="328"/>
      <c r="H489" s="328"/>
      <c r="I489" s="328"/>
      <c r="J489" s="73"/>
      <c r="K489" s="328"/>
      <c r="L489" s="887"/>
    </row>
    <row r="490" spans="2:12" ht="17.5">
      <c r="B490" s="328"/>
      <c r="G490" s="328"/>
      <c r="H490" s="328"/>
      <c r="I490" s="328"/>
      <c r="J490" s="73"/>
      <c r="K490" s="328"/>
      <c r="L490" s="887"/>
    </row>
    <row r="491" spans="2:12" ht="17.5">
      <c r="B491" s="328"/>
      <c r="G491" s="328"/>
      <c r="H491" s="328"/>
      <c r="I491" s="328"/>
      <c r="J491" s="73"/>
      <c r="K491" s="328"/>
      <c r="L491" s="887"/>
    </row>
    <row r="492" spans="2:12" ht="17.5">
      <c r="B492" s="328"/>
      <c r="G492" s="328"/>
      <c r="H492" s="328"/>
      <c r="I492" s="328"/>
      <c r="J492" s="73"/>
      <c r="K492" s="328"/>
      <c r="L492" s="887"/>
    </row>
    <row r="493" spans="2:12" ht="17.5">
      <c r="B493" s="328"/>
      <c r="G493" s="328"/>
      <c r="H493" s="328"/>
      <c r="I493" s="328"/>
      <c r="J493" s="73"/>
      <c r="K493" s="328"/>
      <c r="L493" s="887"/>
    </row>
    <row r="494" spans="2:12" ht="17.5">
      <c r="B494" s="328"/>
      <c r="G494" s="328"/>
      <c r="H494" s="328"/>
      <c r="I494" s="328"/>
      <c r="J494" s="73"/>
      <c r="K494" s="328"/>
      <c r="L494" s="887"/>
    </row>
    <row r="495" spans="2:12" ht="17.5">
      <c r="B495" s="328"/>
      <c r="G495" s="328"/>
      <c r="H495" s="328"/>
      <c r="I495" s="328"/>
      <c r="J495" s="73"/>
      <c r="K495" s="328"/>
      <c r="L495" s="887"/>
    </row>
    <row r="496" spans="2:12" ht="17.5">
      <c r="B496" s="328"/>
      <c r="G496" s="328"/>
      <c r="H496" s="328"/>
      <c r="I496" s="328"/>
      <c r="J496" s="73"/>
      <c r="K496" s="328"/>
      <c r="L496" s="887"/>
    </row>
    <row r="497" spans="2:12" ht="17.5">
      <c r="B497" s="328"/>
      <c r="G497" s="328"/>
      <c r="H497" s="328"/>
      <c r="I497" s="328"/>
      <c r="J497" s="73"/>
      <c r="K497" s="328"/>
      <c r="L497" s="887"/>
    </row>
    <row r="498" spans="2:12" ht="17.5">
      <c r="B498" s="328"/>
      <c r="G498" s="328"/>
      <c r="H498" s="328"/>
      <c r="I498" s="328"/>
      <c r="J498" s="73"/>
      <c r="K498" s="328"/>
      <c r="L498" s="887"/>
    </row>
    <row r="499" spans="2:12" ht="17.5">
      <c r="B499" s="328"/>
      <c r="G499" s="328"/>
      <c r="H499" s="328"/>
      <c r="I499" s="328"/>
      <c r="J499" s="73"/>
      <c r="K499" s="328"/>
      <c r="L499" s="887"/>
    </row>
    <row r="500" spans="2:12" ht="17.5">
      <c r="B500" s="328"/>
      <c r="G500" s="328"/>
      <c r="H500" s="328"/>
      <c r="I500" s="328"/>
      <c r="J500" s="73"/>
      <c r="K500" s="328"/>
      <c r="L500" s="887"/>
    </row>
    <row r="501" spans="2:12" ht="17.5">
      <c r="B501" s="328"/>
      <c r="G501" s="328"/>
      <c r="H501" s="328"/>
      <c r="I501" s="328"/>
      <c r="J501" s="73"/>
      <c r="K501" s="328"/>
      <c r="L501" s="887"/>
    </row>
    <row r="502" spans="2:12" ht="17.5">
      <c r="B502" s="328"/>
      <c r="G502" s="328"/>
      <c r="H502" s="328"/>
      <c r="I502" s="328"/>
      <c r="J502" s="73"/>
      <c r="K502" s="328"/>
      <c r="L502" s="887"/>
    </row>
    <row r="503" spans="2:12" ht="17.5">
      <c r="B503" s="328"/>
      <c r="G503" s="328"/>
      <c r="H503" s="328"/>
      <c r="I503" s="328"/>
      <c r="J503" s="73"/>
      <c r="K503" s="328"/>
      <c r="L503" s="887"/>
    </row>
    <row r="504" spans="2:12" ht="17.5">
      <c r="B504" s="328"/>
      <c r="G504" s="328"/>
      <c r="H504" s="328"/>
      <c r="I504" s="328"/>
      <c r="J504" s="73"/>
      <c r="K504" s="328"/>
      <c r="L504" s="887"/>
    </row>
    <row r="505" spans="2:12" ht="17.5">
      <c r="B505" s="328"/>
      <c r="G505" s="328"/>
      <c r="H505" s="328"/>
      <c r="I505" s="328"/>
      <c r="J505" s="73"/>
      <c r="K505" s="328"/>
      <c r="L505" s="887"/>
    </row>
    <row r="506" spans="2:12" ht="17.5">
      <c r="B506" s="328"/>
      <c r="G506" s="328"/>
      <c r="H506" s="328"/>
      <c r="I506" s="328"/>
      <c r="J506" s="73"/>
      <c r="K506" s="328"/>
      <c r="L506" s="887"/>
    </row>
    <row r="507" spans="2:12" ht="17.5">
      <c r="B507" s="328"/>
      <c r="G507" s="328"/>
      <c r="H507" s="328"/>
      <c r="I507" s="328"/>
      <c r="J507" s="73"/>
      <c r="K507" s="328"/>
      <c r="L507" s="887"/>
    </row>
    <row r="508" spans="2:12" ht="17.5">
      <c r="B508" s="328"/>
      <c r="G508" s="328"/>
      <c r="H508" s="328"/>
      <c r="I508" s="328"/>
      <c r="J508" s="73"/>
      <c r="K508" s="328"/>
      <c r="L508" s="887"/>
    </row>
    <row r="509" spans="2:12" ht="17.5">
      <c r="B509" s="328"/>
      <c r="G509" s="328"/>
      <c r="H509" s="328"/>
      <c r="I509" s="328"/>
      <c r="J509" s="73"/>
      <c r="K509" s="328"/>
      <c r="L509" s="887"/>
    </row>
    <row r="510" spans="2:12" ht="17.5">
      <c r="B510" s="328"/>
      <c r="G510" s="328"/>
      <c r="H510" s="328"/>
      <c r="I510" s="328"/>
      <c r="J510" s="73"/>
      <c r="K510" s="328"/>
      <c r="L510" s="887"/>
    </row>
    <row r="511" spans="2:12" ht="17.5">
      <c r="B511" s="328"/>
      <c r="G511" s="328"/>
      <c r="H511" s="328"/>
      <c r="I511" s="328"/>
      <c r="J511" s="73"/>
      <c r="K511" s="328"/>
      <c r="L511" s="887"/>
    </row>
    <row r="512" spans="2:12" ht="17.5">
      <c r="B512" s="328"/>
      <c r="G512" s="328"/>
      <c r="H512" s="328"/>
      <c r="I512" s="328"/>
      <c r="J512" s="73"/>
      <c r="K512" s="328"/>
      <c r="L512" s="887"/>
    </row>
    <row r="513" spans="2:12" ht="17.5">
      <c r="B513" s="328"/>
      <c r="G513" s="328"/>
      <c r="H513" s="328"/>
      <c r="I513" s="328"/>
      <c r="J513" s="73"/>
      <c r="K513" s="328"/>
      <c r="L513" s="887"/>
    </row>
    <row r="514" spans="2:12" ht="17.5">
      <c r="B514" s="328"/>
      <c r="G514" s="328"/>
      <c r="H514" s="328"/>
      <c r="I514" s="328"/>
      <c r="J514" s="73"/>
      <c r="K514" s="328"/>
      <c r="L514" s="887"/>
    </row>
    <row r="515" spans="2:12" ht="17.5">
      <c r="B515" s="328"/>
      <c r="G515" s="328"/>
      <c r="H515" s="328"/>
      <c r="I515" s="328"/>
      <c r="J515" s="73"/>
      <c r="K515" s="328"/>
      <c r="L515" s="887"/>
    </row>
    <row r="516" spans="2:12" ht="17.5">
      <c r="B516" s="328"/>
      <c r="G516" s="328"/>
      <c r="H516" s="328"/>
      <c r="I516" s="328"/>
      <c r="J516" s="73"/>
      <c r="K516" s="328"/>
      <c r="L516" s="887"/>
    </row>
    <row r="517" spans="2:12" ht="17.5">
      <c r="B517" s="328"/>
      <c r="G517" s="328"/>
      <c r="H517" s="328"/>
      <c r="I517" s="328"/>
      <c r="J517" s="73"/>
      <c r="K517" s="328"/>
      <c r="L517" s="887"/>
    </row>
    <row r="518" spans="2:12" ht="17.5">
      <c r="B518" s="328"/>
      <c r="G518" s="328"/>
      <c r="H518" s="328"/>
      <c r="I518" s="328"/>
      <c r="J518" s="73"/>
      <c r="K518" s="328"/>
      <c r="L518" s="887"/>
    </row>
    <row r="519" spans="2:12" ht="17.5">
      <c r="B519" s="328"/>
      <c r="G519" s="328"/>
      <c r="H519" s="328"/>
      <c r="I519" s="328"/>
      <c r="J519" s="73"/>
      <c r="K519" s="328"/>
      <c r="L519" s="887"/>
    </row>
    <row r="520" spans="2:12" ht="17.5">
      <c r="B520" s="328"/>
      <c r="G520" s="328"/>
      <c r="H520" s="328"/>
      <c r="I520" s="328"/>
      <c r="J520" s="73"/>
      <c r="K520" s="328"/>
      <c r="L520" s="887"/>
    </row>
    <row r="521" spans="2:12" ht="17.5">
      <c r="B521" s="328"/>
      <c r="G521" s="328"/>
      <c r="H521" s="328"/>
      <c r="I521" s="328"/>
      <c r="J521" s="73"/>
      <c r="K521" s="328"/>
      <c r="L521" s="887"/>
    </row>
    <row r="522" spans="2:12" ht="17.5">
      <c r="B522" s="328"/>
      <c r="G522" s="328"/>
      <c r="H522" s="328"/>
      <c r="I522" s="328"/>
      <c r="J522" s="73"/>
      <c r="K522" s="328"/>
      <c r="L522" s="887"/>
    </row>
    <row r="523" spans="2:12" ht="17.5">
      <c r="B523" s="328"/>
      <c r="G523" s="328"/>
      <c r="H523" s="328"/>
      <c r="I523" s="328"/>
      <c r="J523" s="73"/>
      <c r="K523" s="328"/>
      <c r="L523" s="887"/>
    </row>
    <row r="524" spans="2:12" ht="17.5">
      <c r="B524" s="328"/>
      <c r="G524" s="328"/>
      <c r="H524" s="328"/>
      <c r="I524" s="328"/>
      <c r="J524" s="73"/>
      <c r="K524" s="328"/>
      <c r="L524" s="887"/>
    </row>
    <row r="525" spans="2:12" ht="17.5">
      <c r="B525" s="328"/>
      <c r="G525" s="328"/>
      <c r="H525" s="328"/>
      <c r="I525" s="328"/>
      <c r="J525" s="73"/>
      <c r="K525" s="328"/>
      <c r="L525" s="887"/>
    </row>
    <row r="526" spans="2:12" ht="17.5">
      <c r="B526" s="328"/>
      <c r="G526" s="328"/>
      <c r="H526" s="328"/>
      <c r="I526" s="328"/>
      <c r="J526" s="73"/>
      <c r="K526" s="328"/>
      <c r="L526" s="887"/>
    </row>
    <row r="527" spans="2:12" ht="17.5">
      <c r="B527" s="328"/>
      <c r="G527" s="328"/>
      <c r="H527" s="328"/>
      <c r="I527" s="328"/>
      <c r="J527" s="73"/>
      <c r="K527" s="328"/>
      <c r="L527" s="887"/>
    </row>
    <row r="528" spans="2:12" ht="17.5">
      <c r="B528" s="328"/>
      <c r="G528" s="328"/>
      <c r="H528" s="328"/>
      <c r="I528" s="328"/>
      <c r="J528" s="73"/>
      <c r="K528" s="328"/>
      <c r="L528" s="887"/>
    </row>
    <row r="529" spans="2:12" ht="17.5">
      <c r="B529" s="328"/>
      <c r="G529" s="328"/>
      <c r="H529" s="328"/>
      <c r="I529" s="328"/>
      <c r="J529" s="73"/>
      <c r="K529" s="328"/>
      <c r="L529" s="887"/>
    </row>
    <row r="530" spans="2:12" ht="17.5">
      <c r="B530" s="328"/>
      <c r="G530" s="328"/>
      <c r="H530" s="328"/>
      <c r="I530" s="328"/>
      <c r="J530" s="73"/>
      <c r="K530" s="328"/>
      <c r="L530" s="887"/>
    </row>
    <row r="531" spans="2:12" ht="17.5">
      <c r="B531" s="328"/>
      <c r="G531" s="328"/>
      <c r="H531" s="328"/>
      <c r="I531" s="328"/>
      <c r="J531" s="73"/>
      <c r="K531" s="328"/>
      <c r="L531" s="887"/>
    </row>
    <row r="532" spans="2:12" ht="17.5">
      <c r="B532" s="328"/>
      <c r="G532" s="328"/>
      <c r="H532" s="328"/>
      <c r="I532" s="328"/>
      <c r="J532" s="73"/>
      <c r="K532" s="328"/>
      <c r="L532" s="887"/>
    </row>
    <row r="533" spans="2:12" ht="17.5">
      <c r="B533" s="328"/>
      <c r="G533" s="328"/>
      <c r="H533" s="328"/>
      <c r="I533" s="328"/>
      <c r="J533" s="73"/>
      <c r="K533" s="328"/>
      <c r="L533" s="887"/>
    </row>
    <row r="534" spans="2:12" ht="17.5">
      <c r="B534" s="328"/>
      <c r="G534" s="328"/>
      <c r="H534" s="328"/>
      <c r="I534" s="328"/>
      <c r="J534" s="73"/>
      <c r="K534" s="328"/>
      <c r="L534" s="887"/>
    </row>
    <row r="535" spans="2:12" ht="17.5">
      <c r="B535" s="328"/>
      <c r="G535" s="328"/>
      <c r="H535" s="328"/>
      <c r="I535" s="328"/>
      <c r="J535" s="73"/>
      <c r="K535" s="328"/>
      <c r="L535" s="887"/>
    </row>
    <row r="536" spans="2:12" ht="17.5">
      <c r="B536" s="328"/>
      <c r="G536" s="328"/>
      <c r="H536" s="328"/>
      <c r="I536" s="328"/>
      <c r="J536" s="73"/>
      <c r="K536" s="328"/>
      <c r="L536" s="887"/>
    </row>
    <row r="537" spans="2:12" ht="17.5">
      <c r="B537" s="328"/>
      <c r="G537" s="328"/>
      <c r="H537" s="328"/>
      <c r="I537" s="328"/>
      <c r="J537" s="73"/>
      <c r="K537" s="328"/>
      <c r="L537" s="887"/>
    </row>
    <row r="538" spans="2:12" ht="17.5">
      <c r="B538" s="328"/>
      <c r="G538" s="328"/>
      <c r="H538" s="328"/>
      <c r="I538" s="328"/>
      <c r="J538" s="73"/>
      <c r="K538" s="328"/>
      <c r="L538" s="887"/>
    </row>
    <row r="539" spans="2:12" ht="17.5">
      <c r="B539" s="328"/>
      <c r="G539" s="328"/>
      <c r="H539" s="328"/>
      <c r="I539" s="328"/>
      <c r="J539" s="73"/>
      <c r="K539" s="328"/>
      <c r="L539" s="887"/>
    </row>
    <row r="540" spans="2:12" ht="17.5">
      <c r="B540" s="328"/>
      <c r="G540" s="328"/>
      <c r="H540" s="328"/>
      <c r="I540" s="328"/>
      <c r="J540" s="73"/>
      <c r="K540" s="328"/>
      <c r="L540" s="887"/>
    </row>
    <row r="541" spans="2:12" ht="17.5">
      <c r="B541" s="328"/>
      <c r="G541" s="328"/>
      <c r="H541" s="328"/>
      <c r="I541" s="328"/>
      <c r="J541" s="73"/>
      <c r="K541" s="328"/>
      <c r="L541" s="887"/>
    </row>
    <row r="542" spans="2:12" ht="17.5">
      <c r="B542" s="328"/>
      <c r="G542" s="328"/>
      <c r="H542" s="328"/>
      <c r="I542" s="328"/>
      <c r="J542" s="73"/>
      <c r="K542" s="328"/>
      <c r="L542" s="887"/>
    </row>
    <row r="543" spans="2:12" ht="17.5">
      <c r="B543" s="328"/>
      <c r="G543" s="328"/>
      <c r="H543" s="328"/>
      <c r="I543" s="328"/>
      <c r="J543" s="73"/>
      <c r="K543" s="328"/>
      <c r="L543" s="887"/>
    </row>
    <row r="544" spans="2:12" ht="17.5">
      <c r="B544" s="328"/>
      <c r="G544" s="328"/>
      <c r="H544" s="328"/>
      <c r="I544" s="328"/>
      <c r="J544" s="73"/>
      <c r="K544" s="328"/>
      <c r="L544" s="887"/>
    </row>
    <row r="545" spans="2:12" ht="17.5">
      <c r="B545" s="328"/>
      <c r="G545" s="328"/>
      <c r="H545" s="328"/>
      <c r="I545" s="328"/>
      <c r="J545" s="73"/>
      <c r="K545" s="328"/>
      <c r="L545" s="887"/>
    </row>
    <row r="546" spans="2:12" ht="17.5">
      <c r="B546" s="328"/>
      <c r="G546" s="328"/>
      <c r="H546" s="328"/>
      <c r="I546" s="328"/>
      <c r="J546" s="73"/>
      <c r="K546" s="328"/>
      <c r="L546" s="887"/>
    </row>
    <row r="547" spans="2:12" ht="17.5">
      <c r="B547" s="328"/>
      <c r="G547" s="328"/>
      <c r="H547" s="328"/>
      <c r="I547" s="328"/>
      <c r="J547" s="73"/>
      <c r="K547" s="328"/>
      <c r="L547" s="887"/>
    </row>
    <row r="548" spans="2:12" ht="17.5">
      <c r="B548" s="328"/>
      <c r="G548" s="328"/>
      <c r="H548" s="328"/>
      <c r="I548" s="328"/>
      <c r="J548" s="73"/>
      <c r="K548" s="328"/>
      <c r="L548" s="887"/>
    </row>
    <row r="549" spans="2:12" ht="17.5">
      <c r="B549" s="328"/>
      <c r="G549" s="328"/>
      <c r="H549" s="328"/>
      <c r="I549" s="328"/>
      <c r="J549" s="73"/>
      <c r="K549" s="328"/>
      <c r="L549" s="887"/>
    </row>
    <row r="550" spans="2:12" ht="17.5">
      <c r="B550" s="328"/>
      <c r="G550" s="328"/>
      <c r="H550" s="328"/>
      <c r="I550" s="328"/>
      <c r="J550" s="73"/>
      <c r="K550" s="328"/>
      <c r="L550" s="887"/>
    </row>
    <row r="551" spans="2:12" ht="17.5">
      <c r="B551" s="328"/>
      <c r="G551" s="328"/>
      <c r="H551" s="328"/>
      <c r="I551" s="328"/>
      <c r="J551" s="73"/>
      <c r="K551" s="328"/>
      <c r="L551" s="887"/>
    </row>
    <row r="552" spans="2:12" ht="17.5">
      <c r="B552" s="328"/>
      <c r="G552" s="328"/>
      <c r="H552" s="328"/>
      <c r="I552" s="328"/>
      <c r="J552" s="73"/>
      <c r="K552" s="328"/>
      <c r="L552" s="887"/>
    </row>
    <row r="553" spans="2:12" ht="17.5">
      <c r="B553" s="328"/>
      <c r="G553" s="328"/>
      <c r="H553" s="328"/>
      <c r="I553" s="328"/>
      <c r="J553" s="73"/>
      <c r="K553" s="328"/>
      <c r="L553" s="887"/>
    </row>
    <row r="554" spans="2:12" ht="17.5">
      <c r="B554" s="328"/>
      <c r="G554" s="328"/>
      <c r="H554" s="328"/>
      <c r="I554" s="328"/>
      <c r="J554" s="73"/>
      <c r="K554" s="328"/>
      <c r="L554" s="887"/>
    </row>
    <row r="555" spans="2:12" ht="17.5">
      <c r="B555" s="328"/>
      <c r="G555" s="328"/>
      <c r="H555" s="328"/>
      <c r="I555" s="328"/>
      <c r="J555" s="73"/>
      <c r="K555" s="328"/>
      <c r="L555" s="887"/>
    </row>
    <row r="556" spans="2:12" ht="17.5">
      <c r="B556" s="328"/>
      <c r="G556" s="328"/>
      <c r="H556" s="328"/>
      <c r="I556" s="328"/>
      <c r="J556" s="73"/>
      <c r="K556" s="328"/>
      <c r="L556" s="887"/>
    </row>
    <row r="557" spans="2:12" ht="17.5">
      <c r="B557" s="328"/>
      <c r="G557" s="328"/>
      <c r="H557" s="328"/>
      <c r="I557" s="328"/>
      <c r="J557" s="73"/>
      <c r="K557" s="328"/>
      <c r="L557" s="887"/>
    </row>
    <row r="558" spans="2:12" ht="17.5">
      <c r="B558" s="328"/>
      <c r="G558" s="328"/>
      <c r="H558" s="328"/>
      <c r="I558" s="328"/>
      <c r="J558" s="73"/>
      <c r="K558" s="328"/>
      <c r="L558" s="887"/>
    </row>
    <row r="559" spans="2:12" ht="17.5">
      <c r="B559" s="328"/>
      <c r="G559" s="328"/>
      <c r="H559" s="328"/>
      <c r="I559" s="328"/>
      <c r="J559" s="73"/>
      <c r="K559" s="328"/>
      <c r="L559" s="887"/>
    </row>
    <row r="560" spans="2:12" ht="17.5">
      <c r="B560" s="328"/>
      <c r="G560" s="328"/>
      <c r="H560" s="328"/>
      <c r="I560" s="328"/>
      <c r="J560" s="73"/>
      <c r="K560" s="328"/>
      <c r="L560" s="887"/>
    </row>
    <row r="561" spans="2:12" ht="17.5">
      <c r="B561" s="328"/>
      <c r="G561" s="328"/>
      <c r="H561" s="328"/>
      <c r="I561" s="328"/>
      <c r="J561" s="73"/>
      <c r="K561" s="328"/>
      <c r="L561" s="887"/>
    </row>
    <row r="562" spans="2:12" ht="17.5">
      <c r="B562" s="328"/>
      <c r="G562" s="328"/>
      <c r="H562" s="328"/>
      <c r="I562" s="328"/>
      <c r="J562" s="73"/>
      <c r="K562" s="328"/>
      <c r="L562" s="887"/>
    </row>
    <row r="563" spans="2:12" ht="17.5">
      <c r="B563" s="328"/>
      <c r="G563" s="328"/>
      <c r="H563" s="328"/>
      <c r="I563" s="328"/>
      <c r="J563" s="73"/>
      <c r="K563" s="328"/>
      <c r="L563" s="887"/>
    </row>
    <row r="564" spans="2:12" ht="17.5">
      <c r="B564" s="328"/>
      <c r="G564" s="328"/>
      <c r="H564" s="328"/>
      <c r="I564" s="328"/>
      <c r="J564" s="73"/>
      <c r="K564" s="328"/>
      <c r="L564" s="887"/>
    </row>
    <row r="565" spans="2:12" ht="17.5">
      <c r="B565" s="328"/>
      <c r="G565" s="328"/>
      <c r="H565" s="328"/>
      <c r="I565" s="328"/>
      <c r="J565" s="73"/>
      <c r="K565" s="328"/>
      <c r="L565" s="887"/>
    </row>
    <row r="566" spans="2:12" ht="17.5">
      <c r="B566" s="328"/>
      <c r="G566" s="328"/>
      <c r="H566" s="328"/>
      <c r="I566" s="328"/>
      <c r="J566" s="73"/>
      <c r="K566" s="328"/>
      <c r="L566" s="887"/>
    </row>
    <row r="567" spans="2:12" ht="17.5">
      <c r="B567" s="328"/>
      <c r="G567" s="328"/>
      <c r="H567" s="328"/>
      <c r="I567" s="328"/>
      <c r="J567" s="73"/>
      <c r="K567" s="328"/>
      <c r="L567" s="887"/>
    </row>
    <row r="568" spans="2:12" ht="17.5">
      <c r="B568" s="328"/>
      <c r="G568" s="328"/>
      <c r="H568" s="328"/>
      <c r="I568" s="328"/>
      <c r="J568" s="73"/>
      <c r="K568" s="328"/>
      <c r="L568" s="887"/>
    </row>
    <row r="569" spans="2:12" ht="17.5">
      <c r="B569" s="328"/>
      <c r="G569" s="328"/>
      <c r="H569" s="328"/>
      <c r="I569" s="328"/>
      <c r="J569" s="73"/>
      <c r="K569" s="328"/>
      <c r="L569" s="887"/>
    </row>
    <row r="570" spans="2:12" ht="17.5">
      <c r="B570" s="328"/>
      <c r="G570" s="328"/>
      <c r="H570" s="328"/>
      <c r="I570" s="328"/>
      <c r="J570" s="73"/>
      <c r="K570" s="328"/>
      <c r="L570" s="887"/>
    </row>
    <row r="571" spans="2:12" ht="17.5">
      <c r="B571" s="328"/>
      <c r="G571" s="328"/>
      <c r="H571" s="328"/>
      <c r="I571" s="328"/>
      <c r="J571" s="73"/>
      <c r="K571" s="328"/>
      <c r="L571" s="887"/>
    </row>
    <row r="572" spans="2:12" ht="17.5">
      <c r="B572" s="328"/>
      <c r="G572" s="328"/>
      <c r="H572" s="328"/>
      <c r="I572" s="328"/>
      <c r="J572" s="73"/>
      <c r="K572" s="328"/>
      <c r="L572" s="887"/>
    </row>
    <row r="573" spans="2:12" ht="17.5">
      <c r="B573" s="328"/>
      <c r="G573" s="328"/>
      <c r="H573" s="328"/>
      <c r="I573" s="328"/>
      <c r="J573" s="73"/>
      <c r="K573" s="328"/>
      <c r="L573" s="887"/>
    </row>
    <row r="574" spans="2:12" ht="17.5">
      <c r="B574" s="328"/>
      <c r="G574" s="328"/>
      <c r="H574" s="328"/>
      <c r="I574" s="328"/>
      <c r="J574" s="73"/>
      <c r="K574" s="328"/>
      <c r="L574" s="887"/>
    </row>
    <row r="575" spans="2:12" ht="17.5">
      <c r="B575" s="328"/>
      <c r="G575" s="328"/>
      <c r="H575" s="328"/>
      <c r="I575" s="328"/>
      <c r="J575" s="73"/>
      <c r="K575" s="328"/>
      <c r="L575" s="887"/>
    </row>
    <row r="576" spans="2:12" ht="17.5">
      <c r="B576" s="328"/>
      <c r="G576" s="328"/>
      <c r="H576" s="328"/>
      <c r="I576" s="328"/>
      <c r="J576" s="73"/>
      <c r="K576" s="328"/>
      <c r="L576" s="887"/>
    </row>
  </sheetData>
  <autoFilter ref="A3:P293" xr:uid="{00000000-0009-0000-0000-000000000000}">
    <sortState xmlns:xlrd2="http://schemas.microsoft.com/office/spreadsheetml/2017/richdata2" ref="A4:P267">
      <sortCondition ref="F3:F293"/>
    </sortState>
  </autoFilter>
  <mergeCells count="2">
    <mergeCell ref="B1:D1"/>
    <mergeCell ref="E2:O2"/>
  </mergeCells>
  <phoneticPr fontId="16"/>
  <conditionalFormatting sqref="B4">
    <cfRule type="notContainsBlanks" dxfId="6" priority="1">
      <formula>LEN(TRIM(B4))&gt;0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0" fitToHeight="0" pageOrder="overThenDown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C7FC-7F0C-488B-8E55-DBB8C4EF0B7C}">
  <sheetPr>
    <outlinePr summaryBelow="0" summaryRight="0"/>
    <pageSetUpPr fitToPage="1"/>
  </sheetPr>
  <dimension ref="A1:P598"/>
  <sheetViews>
    <sheetView tabSelected="1" zoomScale="70" zoomScaleNormal="70" workbookViewId="0">
      <pane xSplit="6" ySplit="3" topLeftCell="G100" activePane="bottomRight" state="frozen"/>
      <selection pane="topRight" activeCell="G1" sqref="G1"/>
      <selection pane="bottomLeft" activeCell="A4" sqref="A4"/>
      <selection pane="bottomRight" activeCell="H152" sqref="H152"/>
    </sheetView>
  </sheetViews>
  <sheetFormatPr defaultColWidth="14.453125" defaultRowHeight="15.75" customHeight="1"/>
  <cols>
    <col min="1" max="1" width="3.1796875" style="335" customWidth="1"/>
    <col min="2" max="3" width="12.453125" style="374" bestFit="1" customWidth="1"/>
    <col min="4" max="4" width="10.54296875" style="264" bestFit="1" customWidth="1"/>
    <col min="5" max="5" width="72" style="266" bestFit="1" customWidth="1"/>
    <col min="6" max="6" width="46.1796875" style="374" bestFit="1" customWidth="1"/>
    <col min="7" max="8" width="14.453125" style="374" bestFit="1" customWidth="1"/>
    <col min="9" max="9" width="12.453125" style="392" bestFit="1" customWidth="1"/>
    <col min="10" max="10" width="10.54296875" style="506" bestFit="1" customWidth="1"/>
    <col min="11" max="11" width="9.453125" style="1457" bestFit="1" customWidth="1"/>
    <col min="12" max="12" width="11.7265625" style="507" bestFit="1" customWidth="1"/>
    <col min="13" max="13" width="12.453125" style="504" bestFit="1" customWidth="1"/>
    <col min="14" max="14" width="14.453125" style="392" bestFit="1" customWidth="1"/>
    <col min="15" max="15" width="28.1796875" style="329" bestFit="1" customWidth="1"/>
    <col min="16" max="16" width="62.6328125" style="374" bestFit="1" customWidth="1"/>
    <col min="17" max="16384" width="14.453125" style="335"/>
  </cols>
  <sheetData>
    <row r="1" spans="1:16" ht="27" customHeight="1">
      <c r="A1" s="337"/>
      <c r="B1" s="1478" t="s">
        <v>877</v>
      </c>
      <c r="C1" s="1478"/>
      <c r="E1" s="327" t="s">
        <v>1194</v>
      </c>
      <c r="F1" s="266"/>
      <c r="G1" s="330"/>
      <c r="H1" s="330"/>
      <c r="I1" s="329"/>
      <c r="J1" s="331"/>
      <c r="L1" s="332"/>
      <c r="M1" s="333"/>
      <c r="N1" s="329"/>
      <c r="P1" s="334">
        <f ca="1">TODAY()</f>
        <v>44299</v>
      </c>
    </row>
    <row r="2" spans="1:16" ht="17.5">
      <c r="A2" s="337"/>
      <c r="B2" s="336"/>
      <c r="C2" s="264"/>
      <c r="D2" s="392"/>
      <c r="E2" s="377"/>
      <c r="F2" s="392"/>
      <c r="G2" s="392"/>
      <c r="H2" s="392"/>
      <c r="J2" s="392"/>
      <c r="K2" s="329"/>
      <c r="L2" s="392"/>
      <c r="M2" s="392"/>
      <c r="P2" s="392"/>
    </row>
    <row r="3" spans="1:16" ht="17.5">
      <c r="A3" s="337"/>
      <c r="B3" s="273" t="s">
        <v>5</v>
      </c>
      <c r="C3" s="272" t="s">
        <v>6</v>
      </c>
      <c r="D3" s="272" t="s">
        <v>858</v>
      </c>
      <c r="E3" s="273" t="s">
        <v>8</v>
      </c>
      <c r="F3" s="273" t="s">
        <v>9</v>
      </c>
      <c r="G3" s="273" t="s">
        <v>843</v>
      </c>
      <c r="H3" s="273" t="s">
        <v>844</v>
      </c>
      <c r="I3" s="273" t="s">
        <v>845</v>
      </c>
      <c r="J3" s="338" t="s">
        <v>851</v>
      </c>
      <c r="K3" s="1458" t="s">
        <v>846</v>
      </c>
      <c r="L3" s="339" t="s">
        <v>847</v>
      </c>
      <c r="M3" s="340" t="s">
        <v>848</v>
      </c>
      <c r="N3" s="341" t="s">
        <v>850</v>
      </c>
      <c r="O3" s="341" t="s">
        <v>849</v>
      </c>
      <c r="P3" s="273" t="s">
        <v>775</v>
      </c>
    </row>
    <row r="4" spans="1:16" ht="17.5">
      <c r="B4" s="342">
        <v>44198</v>
      </c>
      <c r="C4" s="343">
        <v>43838</v>
      </c>
      <c r="D4" s="281" t="s">
        <v>1297</v>
      </c>
      <c r="E4" s="344" t="s">
        <v>1219</v>
      </c>
      <c r="F4" s="344" t="s">
        <v>997</v>
      </c>
      <c r="G4" s="281">
        <v>30</v>
      </c>
      <c r="H4" s="281">
        <v>700</v>
      </c>
      <c r="I4" s="281">
        <v>525</v>
      </c>
      <c r="J4" s="1530">
        <v>0.75</v>
      </c>
      <c r="K4" s="1464">
        <v>28</v>
      </c>
      <c r="L4" s="399">
        <f>H4*K4</f>
        <v>19600</v>
      </c>
      <c r="M4" s="399">
        <f>I4*K4</f>
        <v>14700</v>
      </c>
      <c r="N4" s="400">
        <f>G4-K4</f>
        <v>2</v>
      </c>
      <c r="O4" s="345" t="s">
        <v>798</v>
      </c>
      <c r="P4" s="346"/>
    </row>
    <row r="5" spans="1:16" ht="17.5">
      <c r="A5" s="347"/>
      <c r="B5" s="348">
        <v>44205</v>
      </c>
      <c r="C5" s="348">
        <v>43845</v>
      </c>
      <c r="D5" s="290" t="s">
        <v>1297</v>
      </c>
      <c r="E5" s="349" t="s">
        <v>1269</v>
      </c>
      <c r="F5" s="351" t="s">
        <v>1270</v>
      </c>
      <c r="G5" s="290">
        <v>50</v>
      </c>
      <c r="H5" s="290">
        <v>700</v>
      </c>
      <c r="I5" s="290">
        <v>560</v>
      </c>
      <c r="J5" s="1530">
        <v>0.8</v>
      </c>
      <c r="K5" s="1461">
        <v>6</v>
      </c>
      <c r="L5" s="399">
        <f>H5*K5</f>
        <v>4200</v>
      </c>
      <c r="M5" s="399">
        <f>I5*K5</f>
        <v>3360</v>
      </c>
      <c r="N5" s="400">
        <f>G5-K5</f>
        <v>44</v>
      </c>
      <c r="O5" s="401" t="s">
        <v>1380</v>
      </c>
      <c r="P5" s="402"/>
    </row>
    <row r="6" spans="1:16" ht="17.5">
      <c r="A6" s="347"/>
      <c r="B6" s="348">
        <v>44204</v>
      </c>
      <c r="C6" s="348">
        <v>43851</v>
      </c>
      <c r="D6" s="281" t="s">
        <v>1297</v>
      </c>
      <c r="E6" s="349" t="s">
        <v>1267</v>
      </c>
      <c r="F6" s="349" t="s">
        <v>1268</v>
      </c>
      <c r="G6" s="290">
        <v>52</v>
      </c>
      <c r="H6" s="290">
        <v>1000</v>
      </c>
      <c r="I6" s="290">
        <v>800</v>
      </c>
      <c r="J6" s="1530">
        <v>0.8</v>
      </c>
      <c r="K6" s="1461">
        <v>27</v>
      </c>
      <c r="L6" s="399">
        <f>H6*K6</f>
        <v>27000</v>
      </c>
      <c r="M6" s="399">
        <f>I6*K6</f>
        <v>21600</v>
      </c>
      <c r="N6" s="400">
        <f>G6-K6</f>
        <v>25</v>
      </c>
      <c r="O6" s="401" t="s">
        <v>1494</v>
      </c>
      <c r="P6" s="350"/>
    </row>
    <row r="7" spans="1:16" ht="17.5">
      <c r="A7" s="347"/>
      <c r="B7" s="348">
        <v>44205</v>
      </c>
      <c r="C7" s="348">
        <v>43852</v>
      </c>
      <c r="D7" s="290" t="s">
        <v>1297</v>
      </c>
      <c r="E7" s="349" t="s">
        <v>1271</v>
      </c>
      <c r="F7" s="351" t="s">
        <v>113</v>
      </c>
      <c r="G7" s="290">
        <v>15</v>
      </c>
      <c r="H7" s="290">
        <v>800</v>
      </c>
      <c r="I7" s="290">
        <v>640.20000000000005</v>
      </c>
      <c r="J7" s="1530">
        <v>0.8</v>
      </c>
      <c r="K7" s="1461">
        <v>15</v>
      </c>
      <c r="L7" s="399">
        <f>H7*K7</f>
        <v>12000</v>
      </c>
      <c r="M7" s="399">
        <f>I7*K7</f>
        <v>9603</v>
      </c>
      <c r="N7" s="400">
        <f>G7-K7</f>
        <v>0</v>
      </c>
      <c r="O7" s="403" t="s">
        <v>1380</v>
      </c>
      <c r="P7" s="350"/>
    </row>
    <row r="8" spans="1:16" ht="17.5">
      <c r="A8" s="347"/>
      <c r="B8" s="348">
        <v>44205</v>
      </c>
      <c r="C8" s="404">
        <v>43852</v>
      </c>
      <c r="D8" s="290" t="s">
        <v>1159</v>
      </c>
      <c r="E8" s="349" t="s">
        <v>1272</v>
      </c>
      <c r="F8" s="351" t="s">
        <v>912</v>
      </c>
      <c r="G8" s="290">
        <v>30</v>
      </c>
      <c r="H8" s="290">
        <v>750</v>
      </c>
      <c r="I8" s="290">
        <v>600</v>
      </c>
      <c r="J8" s="1530">
        <v>0.8</v>
      </c>
      <c r="K8" s="1461">
        <v>27</v>
      </c>
      <c r="L8" s="399">
        <f>H8*K8</f>
        <v>20250</v>
      </c>
      <c r="M8" s="399">
        <f>I8*K8</f>
        <v>16200</v>
      </c>
      <c r="N8" s="400">
        <f>G8-K8</f>
        <v>3</v>
      </c>
      <c r="O8" s="401"/>
      <c r="P8" s="350"/>
    </row>
    <row r="9" spans="1:16" ht="17.5">
      <c r="A9" s="347"/>
      <c r="B9" s="348">
        <v>44212</v>
      </c>
      <c r="C9" s="404">
        <v>43852</v>
      </c>
      <c r="D9" s="290" t="s">
        <v>1297</v>
      </c>
      <c r="E9" s="349" t="s">
        <v>1275</v>
      </c>
      <c r="F9" s="351" t="s">
        <v>997</v>
      </c>
      <c r="G9" s="290">
        <v>30</v>
      </c>
      <c r="H9" s="290">
        <v>700</v>
      </c>
      <c r="I9" s="290">
        <v>525</v>
      </c>
      <c r="J9" s="1530">
        <v>0.7</v>
      </c>
      <c r="K9" s="1461">
        <v>15</v>
      </c>
      <c r="L9" s="399">
        <f>H9*K9</f>
        <v>10500</v>
      </c>
      <c r="M9" s="399">
        <f>I9*K9</f>
        <v>7875</v>
      </c>
      <c r="N9" s="400">
        <f>G9-K9</f>
        <v>15</v>
      </c>
      <c r="O9" s="401" t="s">
        <v>798</v>
      </c>
      <c r="P9" s="402"/>
    </row>
    <row r="10" spans="1:16" ht="17.5">
      <c r="A10" s="347"/>
      <c r="B10" s="343">
        <v>44212</v>
      </c>
      <c r="C10" s="343">
        <v>43852</v>
      </c>
      <c r="D10" s="300" t="s">
        <v>1331</v>
      </c>
      <c r="E10" s="375" t="s">
        <v>1283</v>
      </c>
      <c r="F10" s="406" t="s">
        <v>1236</v>
      </c>
      <c r="G10" s="290">
        <v>30</v>
      </c>
      <c r="H10" s="290">
        <v>800</v>
      </c>
      <c r="I10" s="290">
        <v>640</v>
      </c>
      <c r="J10" s="1530">
        <v>0.8</v>
      </c>
      <c r="K10" s="1461">
        <v>5</v>
      </c>
      <c r="L10" s="399">
        <f>H10*K10</f>
        <v>4000</v>
      </c>
      <c r="M10" s="399">
        <f>I10*K10</f>
        <v>3200</v>
      </c>
      <c r="N10" s="400">
        <f>G10-K10</f>
        <v>25</v>
      </c>
      <c r="O10" s="1453" t="s">
        <v>1380</v>
      </c>
      <c r="P10" s="350"/>
    </row>
    <row r="11" spans="1:16" ht="17.5">
      <c r="A11" s="354"/>
      <c r="B11" s="407">
        <v>43847</v>
      </c>
      <c r="C11" s="407">
        <v>43859</v>
      </c>
      <c r="D11" s="393" t="s">
        <v>1159</v>
      </c>
      <c r="E11" s="378" t="s">
        <v>1410</v>
      </c>
      <c r="F11" s="408" t="s">
        <v>1285</v>
      </c>
      <c r="G11" s="290">
        <v>30</v>
      </c>
      <c r="H11" s="397">
        <v>900</v>
      </c>
      <c r="I11" s="397">
        <v>675</v>
      </c>
      <c r="J11" s="409">
        <v>0.75</v>
      </c>
      <c r="K11" s="410">
        <v>15</v>
      </c>
      <c r="L11" s="399">
        <f>H11*K11</f>
        <v>13500</v>
      </c>
      <c r="M11" s="399">
        <f>I11*K11</f>
        <v>10125</v>
      </c>
      <c r="N11" s="400">
        <f>G11-K11</f>
        <v>15</v>
      </c>
      <c r="O11" s="353" t="s">
        <v>1494</v>
      </c>
      <c r="P11" s="411"/>
    </row>
    <row r="12" spans="1:16" ht="17.5">
      <c r="A12" s="354"/>
      <c r="B12" s="407">
        <v>43847</v>
      </c>
      <c r="C12" s="407">
        <v>43859</v>
      </c>
      <c r="D12" s="393" t="s">
        <v>1159</v>
      </c>
      <c r="E12" s="378" t="s">
        <v>1411</v>
      </c>
      <c r="F12" s="408" t="s">
        <v>1285</v>
      </c>
      <c r="G12" s="290">
        <v>10</v>
      </c>
      <c r="H12" s="397">
        <v>1980</v>
      </c>
      <c r="I12" s="397">
        <v>1584</v>
      </c>
      <c r="J12" s="409">
        <v>0.8</v>
      </c>
      <c r="K12" s="410">
        <v>4</v>
      </c>
      <c r="L12" s="399">
        <f>H12*K12</f>
        <v>7920</v>
      </c>
      <c r="M12" s="399">
        <f>I12*K12</f>
        <v>6336</v>
      </c>
      <c r="N12" s="400">
        <f>G12-K12</f>
        <v>6</v>
      </c>
      <c r="O12" s="412" t="s">
        <v>1380</v>
      </c>
      <c r="P12" s="411"/>
    </row>
    <row r="13" spans="1:16" ht="17.5">
      <c r="A13" s="347"/>
      <c r="B13" s="348">
        <v>44212</v>
      </c>
      <c r="C13" s="405">
        <v>43859</v>
      </c>
      <c r="D13" s="290" t="s">
        <v>1297</v>
      </c>
      <c r="E13" s="349" t="s">
        <v>1273</v>
      </c>
      <c r="F13" s="351" t="s">
        <v>1274</v>
      </c>
      <c r="G13" s="290">
        <v>2</v>
      </c>
      <c r="H13" s="290">
        <v>850</v>
      </c>
      <c r="I13" s="290">
        <v>680</v>
      </c>
      <c r="J13" s="1530">
        <v>0.8</v>
      </c>
      <c r="K13" s="1461">
        <v>2</v>
      </c>
      <c r="L13" s="399">
        <f>H13*K13</f>
        <v>1700</v>
      </c>
      <c r="M13" s="399">
        <f>I13*K13</f>
        <v>1360</v>
      </c>
      <c r="N13" s="400">
        <f>G13-K13</f>
        <v>0</v>
      </c>
      <c r="O13" s="401"/>
      <c r="P13" s="350"/>
    </row>
    <row r="14" spans="1:16" ht="17.5">
      <c r="A14" s="347"/>
      <c r="B14" s="343">
        <v>44212</v>
      </c>
      <c r="C14" s="343">
        <v>43859</v>
      </c>
      <c r="D14" s="290" t="s">
        <v>1159</v>
      </c>
      <c r="E14" s="349" t="s">
        <v>1276</v>
      </c>
      <c r="F14" s="351" t="s">
        <v>1277</v>
      </c>
      <c r="G14" s="290">
        <v>30</v>
      </c>
      <c r="H14" s="290">
        <v>1200</v>
      </c>
      <c r="I14" s="290">
        <v>960</v>
      </c>
      <c r="J14" s="1530">
        <v>0.8</v>
      </c>
      <c r="K14" s="437">
        <v>10</v>
      </c>
      <c r="L14" s="399">
        <f>H14*K14</f>
        <v>12000</v>
      </c>
      <c r="M14" s="399">
        <f>I14*K14</f>
        <v>9600</v>
      </c>
      <c r="N14" s="400">
        <f>G14-K14</f>
        <v>20</v>
      </c>
      <c r="O14" s="353" t="s">
        <v>1494</v>
      </c>
      <c r="P14" s="350"/>
    </row>
    <row r="15" spans="1:16" ht="17.5">
      <c r="A15" s="347"/>
      <c r="B15" s="343">
        <v>44212</v>
      </c>
      <c r="C15" s="343">
        <v>43859</v>
      </c>
      <c r="D15" s="290" t="s">
        <v>1159</v>
      </c>
      <c r="E15" s="349" t="s">
        <v>1278</v>
      </c>
      <c r="F15" s="351" t="s">
        <v>1279</v>
      </c>
      <c r="G15" s="290">
        <v>25</v>
      </c>
      <c r="H15" s="290">
        <v>1000</v>
      </c>
      <c r="I15" s="290">
        <v>800</v>
      </c>
      <c r="J15" s="1530">
        <v>0.8</v>
      </c>
      <c r="K15" s="1461">
        <v>15</v>
      </c>
      <c r="L15" s="399">
        <f>H15*K15</f>
        <v>15000</v>
      </c>
      <c r="M15" s="399">
        <f>I15*K15</f>
        <v>12000</v>
      </c>
      <c r="N15" s="400">
        <f>G15-K15</f>
        <v>10</v>
      </c>
      <c r="O15" s="1538"/>
      <c r="P15" s="402"/>
    </row>
    <row r="16" spans="1:16" ht="17.5">
      <c r="A16" s="354"/>
      <c r="B16" s="343">
        <v>44213</v>
      </c>
      <c r="C16" s="343">
        <v>43859</v>
      </c>
      <c r="D16" s="300" t="s">
        <v>1159</v>
      </c>
      <c r="E16" s="375" t="s">
        <v>1251</v>
      </c>
      <c r="F16" s="352" t="s">
        <v>1252</v>
      </c>
      <c r="G16" s="290">
        <v>30</v>
      </c>
      <c r="H16" s="397">
        <v>600</v>
      </c>
      <c r="I16" s="397">
        <v>480</v>
      </c>
      <c r="J16" s="409">
        <v>0.8</v>
      </c>
      <c r="K16" s="412">
        <v>20</v>
      </c>
      <c r="L16" s="399">
        <f>H16*K16</f>
        <v>12000</v>
      </c>
      <c r="M16" s="399">
        <f>I16*K16</f>
        <v>9600</v>
      </c>
      <c r="N16" s="400">
        <f>G16-K16</f>
        <v>10</v>
      </c>
      <c r="O16" s="413"/>
      <c r="P16" s="411"/>
    </row>
    <row r="17" spans="1:16" ht="17.5">
      <c r="B17" s="414">
        <v>44219</v>
      </c>
      <c r="C17" s="415">
        <v>43866</v>
      </c>
      <c r="D17" s="294" t="s">
        <v>1298</v>
      </c>
      <c r="E17" s="379" t="s">
        <v>1299</v>
      </c>
      <c r="F17" s="355" t="s">
        <v>1378</v>
      </c>
      <c r="G17" s="281">
        <v>2</v>
      </c>
      <c r="H17" s="281">
        <v>850</v>
      </c>
      <c r="I17" s="416">
        <v>680</v>
      </c>
      <c r="J17" s="417">
        <v>0.8</v>
      </c>
      <c r="K17" s="1531">
        <v>2</v>
      </c>
      <c r="L17" s="399">
        <f>H17*K17</f>
        <v>1700</v>
      </c>
      <c r="M17" s="399">
        <f>I17*K17</f>
        <v>1360</v>
      </c>
      <c r="N17" s="400">
        <f>G17-K17</f>
        <v>0</v>
      </c>
      <c r="O17" s="1536"/>
      <c r="P17" s="1539"/>
    </row>
    <row r="18" spans="1:16" ht="17.5">
      <c r="B18" s="423">
        <v>44219</v>
      </c>
      <c r="C18" s="423">
        <v>43866</v>
      </c>
      <c r="D18" s="296" t="s">
        <v>1159</v>
      </c>
      <c r="E18" s="380" t="s">
        <v>1308</v>
      </c>
      <c r="F18" s="1526" t="s">
        <v>912</v>
      </c>
      <c r="G18" s="418">
        <v>30</v>
      </c>
      <c r="H18" s="418">
        <v>800</v>
      </c>
      <c r="I18" s="419">
        <v>640</v>
      </c>
      <c r="J18" s="420">
        <v>0.8</v>
      </c>
      <c r="K18" s="1463">
        <v>22</v>
      </c>
      <c r="L18" s="399">
        <f>H18*K18</f>
        <v>17600</v>
      </c>
      <c r="M18" s="399">
        <f>I18*K18</f>
        <v>14080</v>
      </c>
      <c r="N18" s="400">
        <f>G18-K18</f>
        <v>8</v>
      </c>
      <c r="O18" s="421"/>
      <c r="P18" s="422"/>
    </row>
    <row r="19" spans="1:16" ht="17.5">
      <c r="A19" s="347"/>
      <c r="B19" s="423">
        <v>43860</v>
      </c>
      <c r="C19" s="423">
        <v>43873</v>
      </c>
      <c r="D19" s="418" t="s">
        <v>1626</v>
      </c>
      <c r="E19" s="380" t="s">
        <v>1313</v>
      </c>
      <c r="F19" s="1526" t="s">
        <v>912</v>
      </c>
      <c r="G19" s="290">
        <v>60</v>
      </c>
      <c r="H19" s="397">
        <v>800</v>
      </c>
      <c r="I19" s="397">
        <v>640</v>
      </c>
      <c r="J19" s="424">
        <v>0.8</v>
      </c>
      <c r="K19" s="1459">
        <v>24</v>
      </c>
      <c r="L19" s="399">
        <f>H19*K19</f>
        <v>19200</v>
      </c>
      <c r="M19" s="399">
        <f>I19*K19</f>
        <v>15360</v>
      </c>
      <c r="N19" s="400">
        <f>G19-K19</f>
        <v>36</v>
      </c>
      <c r="O19" s="413"/>
      <c r="P19" s="411"/>
    </row>
    <row r="20" spans="1:16" ht="17.5">
      <c r="B20" s="343">
        <v>43867</v>
      </c>
      <c r="C20" s="343">
        <v>43873</v>
      </c>
      <c r="D20" s="294" t="s">
        <v>1159</v>
      </c>
      <c r="E20" s="375" t="s">
        <v>1345</v>
      </c>
      <c r="F20" s="1450" t="s">
        <v>718</v>
      </c>
      <c r="G20" s="300">
        <v>30</v>
      </c>
      <c r="H20" s="300">
        <v>800</v>
      </c>
      <c r="I20" s="419">
        <v>640</v>
      </c>
      <c r="J20" s="424">
        <v>0.8</v>
      </c>
      <c r="K20" s="1460">
        <v>14</v>
      </c>
      <c r="L20" s="399">
        <f>H20*K20</f>
        <v>11200</v>
      </c>
      <c r="M20" s="399">
        <f>I20*K20</f>
        <v>8960</v>
      </c>
      <c r="N20" s="400">
        <f>G20-K20</f>
        <v>16</v>
      </c>
      <c r="O20" s="1454"/>
      <c r="P20" s="426"/>
    </row>
    <row r="21" spans="1:16" ht="17.5">
      <c r="B21" s="423">
        <v>44226</v>
      </c>
      <c r="C21" s="423">
        <v>43873</v>
      </c>
      <c r="D21" s="296" t="s">
        <v>1159</v>
      </c>
      <c r="E21" s="1525" t="s">
        <v>1342</v>
      </c>
      <c r="F21" s="1527" t="s">
        <v>693</v>
      </c>
      <c r="G21" s="300">
        <v>30</v>
      </c>
      <c r="H21" s="300">
        <v>1000</v>
      </c>
      <c r="I21" s="419">
        <v>800</v>
      </c>
      <c r="J21" s="424">
        <v>0.8</v>
      </c>
      <c r="K21" s="1460">
        <v>19</v>
      </c>
      <c r="L21" s="399">
        <f>H21*K21</f>
        <v>19000</v>
      </c>
      <c r="M21" s="399">
        <f>I21*K21</f>
        <v>15200</v>
      </c>
      <c r="N21" s="400">
        <f>G21-K21</f>
        <v>11</v>
      </c>
      <c r="O21" s="425" t="s">
        <v>1494</v>
      </c>
      <c r="P21" s="346"/>
    </row>
    <row r="22" spans="1:16" ht="17.5">
      <c r="A22" s="347"/>
      <c r="B22" s="423">
        <v>43867</v>
      </c>
      <c r="C22" s="423">
        <v>43880</v>
      </c>
      <c r="D22" s="296" t="s">
        <v>1159</v>
      </c>
      <c r="E22" s="380" t="s">
        <v>1314</v>
      </c>
      <c r="F22" s="1449" t="s">
        <v>718</v>
      </c>
      <c r="G22" s="300">
        <v>30</v>
      </c>
      <c r="H22" s="300">
        <v>720</v>
      </c>
      <c r="I22" s="419">
        <v>576</v>
      </c>
      <c r="J22" s="424">
        <v>0.8</v>
      </c>
      <c r="K22" s="1460">
        <v>16</v>
      </c>
      <c r="L22" s="399">
        <f>H22*K22</f>
        <v>11520</v>
      </c>
      <c r="M22" s="399">
        <f>I22*K22</f>
        <v>9216</v>
      </c>
      <c r="N22" s="400">
        <f>G22-K22</f>
        <v>14</v>
      </c>
      <c r="O22" s="425"/>
      <c r="P22" s="346"/>
    </row>
    <row r="23" spans="1:16" ht="17.5">
      <c r="B23" s="423">
        <v>43867</v>
      </c>
      <c r="C23" s="423">
        <v>43880</v>
      </c>
      <c r="D23" s="296" t="s">
        <v>1159</v>
      </c>
      <c r="E23" s="380" t="s">
        <v>1304</v>
      </c>
      <c r="F23" s="1449" t="s">
        <v>716</v>
      </c>
      <c r="G23" s="397">
        <v>50</v>
      </c>
      <c r="H23" s="397">
        <v>2200</v>
      </c>
      <c r="I23" s="427">
        <v>1540</v>
      </c>
      <c r="J23" s="1517">
        <v>0.7</v>
      </c>
      <c r="K23" s="1461">
        <v>20</v>
      </c>
      <c r="L23" s="399">
        <f>H23*K23</f>
        <v>44000</v>
      </c>
      <c r="M23" s="399">
        <f>I23*K23</f>
        <v>30800</v>
      </c>
      <c r="N23" s="400">
        <f>G23-K23</f>
        <v>30</v>
      </c>
      <c r="O23" s="401"/>
      <c r="P23" s="346"/>
    </row>
    <row r="24" spans="1:16" ht="17.5">
      <c r="B24" s="423">
        <v>43868</v>
      </c>
      <c r="C24" s="423">
        <v>43880</v>
      </c>
      <c r="D24" s="418" t="s">
        <v>1159</v>
      </c>
      <c r="E24" s="380" t="s">
        <v>1317</v>
      </c>
      <c r="F24" s="1449" t="s">
        <v>1318</v>
      </c>
      <c r="G24" s="300">
        <v>30</v>
      </c>
      <c r="H24" s="300">
        <v>800</v>
      </c>
      <c r="I24" s="419">
        <v>640</v>
      </c>
      <c r="J24" s="424">
        <v>0.8</v>
      </c>
      <c r="K24" s="1460">
        <v>15</v>
      </c>
      <c r="L24" s="399">
        <f>H24*K24</f>
        <v>12000</v>
      </c>
      <c r="M24" s="399">
        <f>I24*K24</f>
        <v>9600</v>
      </c>
      <c r="N24" s="400">
        <f>G24-K24</f>
        <v>15</v>
      </c>
      <c r="O24" s="1454" t="s">
        <v>1494</v>
      </c>
      <c r="P24" s="426"/>
    </row>
    <row r="25" spans="1:16" ht="17.5">
      <c r="B25" s="453">
        <v>43874</v>
      </c>
      <c r="C25" s="453">
        <v>43880</v>
      </c>
      <c r="D25" s="1444" t="s">
        <v>1298</v>
      </c>
      <c r="E25" s="384" t="s">
        <v>1319</v>
      </c>
      <c r="F25" s="1449" t="s">
        <v>763</v>
      </c>
      <c r="G25" s="300">
        <v>30</v>
      </c>
      <c r="H25" s="300">
        <v>900</v>
      </c>
      <c r="I25" s="419">
        <v>630</v>
      </c>
      <c r="J25" s="424">
        <v>0.7</v>
      </c>
      <c r="K25" s="1460">
        <v>19</v>
      </c>
      <c r="L25" s="399">
        <f>H25*K25</f>
        <v>17100</v>
      </c>
      <c r="M25" s="399">
        <f>I25*K25</f>
        <v>11970</v>
      </c>
      <c r="N25" s="400">
        <f>G25-K25</f>
        <v>11</v>
      </c>
      <c r="O25" s="425"/>
      <c r="P25" s="429"/>
    </row>
    <row r="26" spans="1:16" ht="17.5">
      <c r="B26" s="428">
        <v>43874</v>
      </c>
      <c r="C26" s="428">
        <v>43880</v>
      </c>
      <c r="D26" s="1444" t="s">
        <v>1298</v>
      </c>
      <c r="E26" s="382" t="s">
        <v>1319</v>
      </c>
      <c r="F26" s="408" t="s">
        <v>763</v>
      </c>
      <c r="G26" s="300">
        <v>15</v>
      </c>
      <c r="H26" s="300">
        <v>500</v>
      </c>
      <c r="I26" s="419">
        <v>350</v>
      </c>
      <c r="J26" s="424">
        <v>0.7</v>
      </c>
      <c r="K26" s="1460">
        <v>7</v>
      </c>
      <c r="L26" s="399">
        <f>H26*K26</f>
        <v>3500</v>
      </c>
      <c r="M26" s="399">
        <f>I26*K26</f>
        <v>2450</v>
      </c>
      <c r="N26" s="400">
        <f>G26-K26</f>
        <v>8</v>
      </c>
      <c r="O26" s="425"/>
      <c r="P26" s="346"/>
    </row>
    <row r="27" spans="1:16" ht="17.5">
      <c r="B27" s="343">
        <v>43874</v>
      </c>
      <c r="C27" s="343">
        <v>43887</v>
      </c>
      <c r="D27" s="418" t="s">
        <v>1159</v>
      </c>
      <c r="E27" s="375" t="s">
        <v>1348</v>
      </c>
      <c r="F27" s="408" t="s">
        <v>730</v>
      </c>
      <c r="G27" s="300">
        <v>25</v>
      </c>
      <c r="H27" s="300">
        <v>700</v>
      </c>
      <c r="I27" s="419">
        <v>560</v>
      </c>
      <c r="J27" s="424">
        <v>0.8</v>
      </c>
      <c r="K27" s="1460">
        <v>15</v>
      </c>
      <c r="L27" s="399">
        <f>H27*K27</f>
        <v>10500</v>
      </c>
      <c r="M27" s="399">
        <f>I27*K27</f>
        <v>8400</v>
      </c>
      <c r="N27" s="400">
        <f>G27-K27</f>
        <v>10</v>
      </c>
      <c r="O27" s="496"/>
      <c r="P27" s="346"/>
    </row>
    <row r="28" spans="1:16" s="358" customFormat="1" ht="17.5">
      <c r="A28" s="335"/>
      <c r="B28" s="343">
        <v>43874</v>
      </c>
      <c r="C28" s="343">
        <v>43887</v>
      </c>
      <c r="D28" s="300" t="s">
        <v>1159</v>
      </c>
      <c r="E28" s="375" t="s">
        <v>1350</v>
      </c>
      <c r="F28" s="1450" t="s">
        <v>1351</v>
      </c>
      <c r="G28" s="300">
        <v>2</v>
      </c>
      <c r="H28" s="300">
        <v>900</v>
      </c>
      <c r="I28" s="419">
        <v>720</v>
      </c>
      <c r="J28" s="424">
        <v>0.8</v>
      </c>
      <c r="K28" s="1463">
        <v>2</v>
      </c>
      <c r="L28" s="399">
        <f>H28*K28</f>
        <v>1800</v>
      </c>
      <c r="M28" s="399">
        <f>I28*K28</f>
        <v>1440</v>
      </c>
      <c r="N28" s="400">
        <f>G28-K28</f>
        <v>0</v>
      </c>
      <c r="O28" s="496"/>
      <c r="P28" s="346"/>
    </row>
    <row r="29" spans="1:16" ht="17.5">
      <c r="B29" s="343">
        <v>43874</v>
      </c>
      <c r="C29" s="343">
        <v>43887</v>
      </c>
      <c r="D29" s="418" t="s">
        <v>1298</v>
      </c>
      <c r="E29" s="375" t="s">
        <v>1320</v>
      </c>
      <c r="F29" s="408" t="s">
        <v>743</v>
      </c>
      <c r="G29" s="300">
        <v>30</v>
      </c>
      <c r="H29" s="300">
        <v>750</v>
      </c>
      <c r="I29" s="419">
        <v>563</v>
      </c>
      <c r="J29" s="424">
        <v>0.75</v>
      </c>
      <c r="K29" s="1460">
        <v>19</v>
      </c>
      <c r="L29" s="399">
        <f>H29*K29</f>
        <v>14250</v>
      </c>
      <c r="M29" s="399">
        <f>I29*K29</f>
        <v>10697</v>
      </c>
      <c r="N29" s="400">
        <f>G29-K29</f>
        <v>11</v>
      </c>
      <c r="O29" s="425" t="s">
        <v>1494</v>
      </c>
      <c r="P29" s="346"/>
    </row>
    <row r="30" spans="1:16" ht="17.5">
      <c r="B30" s="343">
        <v>43874</v>
      </c>
      <c r="C30" s="343">
        <v>43887</v>
      </c>
      <c r="D30" s="418" t="s">
        <v>1298</v>
      </c>
      <c r="E30" s="375" t="s">
        <v>1321</v>
      </c>
      <c r="F30" s="408" t="s">
        <v>1322</v>
      </c>
      <c r="G30" s="397">
        <v>50</v>
      </c>
      <c r="H30" s="397">
        <v>900</v>
      </c>
      <c r="I30" s="427">
        <v>675</v>
      </c>
      <c r="J30" s="1517">
        <v>0.75</v>
      </c>
      <c r="K30" s="1519">
        <v>49</v>
      </c>
      <c r="L30" s="399">
        <f>H30*K30</f>
        <v>44100</v>
      </c>
      <c r="M30" s="399">
        <f>I30*K30</f>
        <v>33075</v>
      </c>
      <c r="N30" s="400">
        <f>G30-K30</f>
        <v>1</v>
      </c>
      <c r="O30" s="425"/>
      <c r="P30" s="346"/>
    </row>
    <row r="31" spans="1:16" ht="17.5">
      <c r="B31" s="407">
        <v>43881</v>
      </c>
      <c r="C31" s="407">
        <v>43887</v>
      </c>
      <c r="D31" s="395" t="s">
        <v>1298</v>
      </c>
      <c r="E31" s="378" t="s">
        <v>1323</v>
      </c>
      <c r="F31" s="408" t="s">
        <v>1108</v>
      </c>
      <c r="G31" s="300">
        <v>50</v>
      </c>
      <c r="H31" s="300">
        <v>1000</v>
      </c>
      <c r="I31" s="419">
        <v>800</v>
      </c>
      <c r="J31" s="424">
        <v>0.8</v>
      </c>
      <c r="K31" s="1460">
        <v>29</v>
      </c>
      <c r="L31" s="399">
        <f>H31*K31</f>
        <v>29000</v>
      </c>
      <c r="M31" s="399">
        <f>I31*K31</f>
        <v>23200</v>
      </c>
      <c r="N31" s="400">
        <f>G31-K31</f>
        <v>21</v>
      </c>
      <c r="O31" s="496"/>
      <c r="P31" s="346"/>
    </row>
    <row r="32" spans="1:16" ht="17.5">
      <c r="B32" s="407">
        <v>43881</v>
      </c>
      <c r="C32" s="407">
        <v>43887</v>
      </c>
      <c r="D32" s="395" t="s">
        <v>1298</v>
      </c>
      <c r="E32" s="378" t="s">
        <v>1481</v>
      </c>
      <c r="F32" s="408" t="s">
        <v>1108</v>
      </c>
      <c r="G32" s="300">
        <v>20</v>
      </c>
      <c r="H32" s="300">
        <v>1080</v>
      </c>
      <c r="I32" s="419">
        <v>920</v>
      </c>
      <c r="J32" s="424">
        <v>0.86</v>
      </c>
      <c r="K32" s="1460">
        <v>5</v>
      </c>
      <c r="L32" s="399">
        <f>H32*K32</f>
        <v>5400</v>
      </c>
      <c r="M32" s="399">
        <f>I32*K32</f>
        <v>4600</v>
      </c>
      <c r="N32" s="400">
        <f>G32-K32</f>
        <v>15</v>
      </c>
      <c r="O32" s="425"/>
      <c r="P32" s="346"/>
    </row>
    <row r="33" spans="2:16" ht="17.5">
      <c r="B33" s="343">
        <v>43881</v>
      </c>
      <c r="C33" s="343">
        <v>43895</v>
      </c>
      <c r="D33" s="300" t="s">
        <v>1298</v>
      </c>
      <c r="E33" s="375" t="s">
        <v>1357</v>
      </c>
      <c r="F33" s="408" t="s">
        <v>1217</v>
      </c>
      <c r="G33" s="300">
        <v>30</v>
      </c>
      <c r="H33" s="300">
        <v>820</v>
      </c>
      <c r="I33" s="419">
        <v>656</v>
      </c>
      <c r="J33" s="424"/>
      <c r="K33" s="1460">
        <v>21</v>
      </c>
      <c r="L33" s="399">
        <f>H33*K33</f>
        <v>17220</v>
      </c>
      <c r="M33" s="399">
        <f>I33*K33</f>
        <v>13776</v>
      </c>
      <c r="N33" s="400">
        <f>G33-K33</f>
        <v>9</v>
      </c>
      <c r="O33" s="425"/>
      <c r="P33" s="346"/>
    </row>
    <row r="34" spans="2:16" ht="17.5">
      <c r="B34" s="343">
        <v>43881</v>
      </c>
      <c r="C34" s="343">
        <v>43895</v>
      </c>
      <c r="D34" s="300" t="s">
        <v>1331</v>
      </c>
      <c r="E34" s="375" t="s">
        <v>1358</v>
      </c>
      <c r="F34" s="408" t="s">
        <v>693</v>
      </c>
      <c r="G34" s="300">
        <v>30</v>
      </c>
      <c r="H34" s="300">
        <v>700</v>
      </c>
      <c r="I34" s="419">
        <v>596</v>
      </c>
      <c r="J34" s="424">
        <v>0.8</v>
      </c>
      <c r="K34" s="1460">
        <v>9</v>
      </c>
      <c r="L34" s="399">
        <f>H34*K34</f>
        <v>6300</v>
      </c>
      <c r="M34" s="399">
        <v>13767</v>
      </c>
      <c r="N34" s="400">
        <f>G34-K34</f>
        <v>21</v>
      </c>
      <c r="O34" s="425"/>
      <c r="P34" s="346"/>
    </row>
    <row r="35" spans="2:16" ht="17.5">
      <c r="B35" s="343">
        <v>43881</v>
      </c>
      <c r="C35" s="343">
        <v>43895</v>
      </c>
      <c r="D35" s="300" t="s">
        <v>1159</v>
      </c>
      <c r="E35" s="375" t="s">
        <v>1359</v>
      </c>
      <c r="F35" s="408" t="s">
        <v>693</v>
      </c>
      <c r="G35" s="300">
        <v>30</v>
      </c>
      <c r="H35" s="300">
        <v>700</v>
      </c>
      <c r="I35" s="419">
        <v>560</v>
      </c>
      <c r="J35" s="424">
        <v>0.8</v>
      </c>
      <c r="K35" s="1460">
        <v>11</v>
      </c>
      <c r="L35" s="399">
        <f>H35*K35</f>
        <v>7700</v>
      </c>
      <c r="M35" s="399">
        <f>I35*K35</f>
        <v>6160</v>
      </c>
      <c r="N35" s="400">
        <f>G35-K35</f>
        <v>19</v>
      </c>
      <c r="O35" s="430"/>
      <c r="P35" s="431"/>
    </row>
    <row r="36" spans="2:16" ht="17.5">
      <c r="B36" s="343">
        <v>43881</v>
      </c>
      <c r="C36" s="343">
        <v>43895</v>
      </c>
      <c r="D36" s="300" t="s">
        <v>1159</v>
      </c>
      <c r="E36" s="375" t="s">
        <v>1360</v>
      </c>
      <c r="F36" s="408" t="s">
        <v>952</v>
      </c>
      <c r="G36" s="300">
        <v>30</v>
      </c>
      <c r="H36" s="300">
        <v>600</v>
      </c>
      <c r="I36" s="419">
        <v>450</v>
      </c>
      <c r="J36" s="424">
        <v>0.75</v>
      </c>
      <c r="K36" s="1460">
        <v>4</v>
      </c>
      <c r="L36" s="399">
        <f>H36*K36</f>
        <v>2400</v>
      </c>
      <c r="M36" s="399">
        <f>I36*K36</f>
        <v>1800</v>
      </c>
      <c r="N36" s="400">
        <f>G36-K36</f>
        <v>26</v>
      </c>
      <c r="O36" s="430"/>
      <c r="P36" s="431"/>
    </row>
    <row r="37" spans="2:16" ht="17.5">
      <c r="B37" s="343">
        <v>43888</v>
      </c>
      <c r="C37" s="343">
        <v>43902</v>
      </c>
      <c r="D37" s="300" t="s">
        <v>1159</v>
      </c>
      <c r="E37" s="375" t="s">
        <v>1362</v>
      </c>
      <c r="F37" s="408" t="s">
        <v>750</v>
      </c>
      <c r="G37" s="300">
        <v>2</v>
      </c>
      <c r="H37" s="300">
        <v>850</v>
      </c>
      <c r="I37" s="419">
        <v>680</v>
      </c>
      <c r="J37" s="424">
        <v>0.8</v>
      </c>
      <c r="K37" s="1460">
        <v>2</v>
      </c>
      <c r="L37" s="399">
        <f>H37*K37</f>
        <v>1700</v>
      </c>
      <c r="M37" s="399">
        <f>I37*K37</f>
        <v>1360</v>
      </c>
      <c r="N37" s="400">
        <f>G37-K37</f>
        <v>0</v>
      </c>
      <c r="O37" s="425"/>
      <c r="P37" s="346"/>
    </row>
    <row r="38" spans="2:16" ht="17.5">
      <c r="B38" s="343">
        <v>43888</v>
      </c>
      <c r="C38" s="343">
        <v>43902</v>
      </c>
      <c r="D38" s="300" t="s">
        <v>1159</v>
      </c>
      <c r="E38" s="375" t="s">
        <v>1364</v>
      </c>
      <c r="F38" s="408" t="s">
        <v>952</v>
      </c>
      <c r="G38" s="300">
        <v>30</v>
      </c>
      <c r="H38" s="300">
        <v>600</v>
      </c>
      <c r="I38" s="419">
        <v>450</v>
      </c>
      <c r="J38" s="424">
        <v>0.75</v>
      </c>
      <c r="K38" s="1460">
        <v>27</v>
      </c>
      <c r="L38" s="399">
        <f>H38*K38</f>
        <v>16200</v>
      </c>
      <c r="M38" s="399">
        <f>I38*K38</f>
        <v>12150</v>
      </c>
      <c r="N38" s="400">
        <f>G38-K38</f>
        <v>3</v>
      </c>
      <c r="O38" s="425"/>
      <c r="P38" s="346"/>
    </row>
    <row r="39" spans="2:16" ht="17.5">
      <c r="B39" s="428">
        <v>43888</v>
      </c>
      <c r="C39" s="428">
        <v>43902</v>
      </c>
      <c r="D39" s="394" t="s">
        <v>1159</v>
      </c>
      <c r="E39" s="382" t="s">
        <v>1406</v>
      </c>
      <c r="F39" s="408" t="s">
        <v>1244</v>
      </c>
      <c r="G39" s="300">
        <v>50</v>
      </c>
      <c r="H39" s="300">
        <v>1500</v>
      </c>
      <c r="I39" s="419">
        <v>1125</v>
      </c>
      <c r="J39" s="424">
        <v>0.75</v>
      </c>
      <c r="K39" s="1460">
        <v>19</v>
      </c>
      <c r="L39" s="399">
        <f>H39*K39</f>
        <v>28500</v>
      </c>
      <c r="M39" s="399">
        <f>I39*K39</f>
        <v>21375</v>
      </c>
      <c r="N39" s="400">
        <f>G39-K39</f>
        <v>31</v>
      </c>
      <c r="O39" s="425"/>
      <c r="P39" s="346"/>
    </row>
    <row r="40" spans="2:16" ht="16.5" customHeight="1">
      <c r="B40" s="428">
        <v>43888</v>
      </c>
      <c r="C40" s="428">
        <v>43902</v>
      </c>
      <c r="D40" s="394" t="s">
        <v>1159</v>
      </c>
      <c r="E40" s="382" t="s">
        <v>1407</v>
      </c>
      <c r="F40" s="408" t="s">
        <v>1244</v>
      </c>
      <c r="G40" s="300">
        <v>10</v>
      </c>
      <c r="H40" s="300">
        <v>500</v>
      </c>
      <c r="I40" s="419">
        <v>375</v>
      </c>
      <c r="J40" s="424">
        <v>0.75</v>
      </c>
      <c r="K40" s="1460">
        <v>2</v>
      </c>
      <c r="L40" s="399">
        <f>H40*K40</f>
        <v>1000</v>
      </c>
      <c r="M40" s="399">
        <f>I40*K40</f>
        <v>750</v>
      </c>
      <c r="N40" s="400">
        <f>G40-K40</f>
        <v>8</v>
      </c>
      <c r="O40" s="425"/>
      <c r="P40" s="346"/>
    </row>
    <row r="41" spans="2:16" ht="17.5">
      <c r="B41" s="428">
        <v>43888</v>
      </c>
      <c r="C41" s="428">
        <v>43902</v>
      </c>
      <c r="D41" s="394" t="s">
        <v>1159</v>
      </c>
      <c r="E41" s="382" t="s">
        <v>1408</v>
      </c>
      <c r="F41" s="408" t="s">
        <v>1244</v>
      </c>
      <c r="G41" s="300">
        <v>4</v>
      </c>
      <c r="H41" s="300">
        <v>4000</v>
      </c>
      <c r="I41" s="419">
        <v>3000</v>
      </c>
      <c r="J41" s="424">
        <v>0.75</v>
      </c>
      <c r="K41" s="1460">
        <v>0</v>
      </c>
      <c r="L41" s="399">
        <f>H41*K41</f>
        <v>0</v>
      </c>
      <c r="M41" s="399">
        <f>I41*K41</f>
        <v>0</v>
      </c>
      <c r="N41" s="400">
        <f>G41-K41</f>
        <v>4</v>
      </c>
      <c r="O41" s="425"/>
      <c r="P41" s="346"/>
    </row>
    <row r="42" spans="2:16" ht="17.5">
      <c r="B42" s="428">
        <v>43888</v>
      </c>
      <c r="C42" s="428">
        <v>43902</v>
      </c>
      <c r="D42" s="394" t="s">
        <v>1159</v>
      </c>
      <c r="E42" s="382" t="s">
        <v>1409</v>
      </c>
      <c r="F42" s="408" t="s">
        <v>1244</v>
      </c>
      <c r="G42" s="300">
        <v>1</v>
      </c>
      <c r="H42" s="300">
        <v>4500</v>
      </c>
      <c r="I42" s="419">
        <v>3375</v>
      </c>
      <c r="J42" s="424">
        <v>0.75</v>
      </c>
      <c r="K42" s="1460">
        <v>0</v>
      </c>
      <c r="L42" s="399">
        <f>H42*K42</f>
        <v>0</v>
      </c>
      <c r="M42" s="399">
        <f>I42*K42</f>
        <v>0</v>
      </c>
      <c r="N42" s="400">
        <f>G42-K42</f>
        <v>1</v>
      </c>
      <c r="O42" s="425"/>
      <c r="P42" s="346"/>
    </row>
    <row r="43" spans="2:16" ht="17.5">
      <c r="B43" s="428">
        <v>43888</v>
      </c>
      <c r="C43" s="428">
        <v>43902</v>
      </c>
      <c r="D43" s="394" t="s">
        <v>1159</v>
      </c>
      <c r="E43" s="382" t="s">
        <v>1413</v>
      </c>
      <c r="F43" s="408" t="s">
        <v>1244</v>
      </c>
      <c r="G43" s="300">
        <v>5</v>
      </c>
      <c r="H43" s="300">
        <v>4000</v>
      </c>
      <c r="I43" s="419">
        <v>3000</v>
      </c>
      <c r="J43" s="424">
        <v>0.75</v>
      </c>
      <c r="K43" s="1460">
        <v>1</v>
      </c>
      <c r="L43" s="399">
        <f>H43*K43</f>
        <v>4000</v>
      </c>
      <c r="M43" s="399">
        <f>I43*K43</f>
        <v>3000</v>
      </c>
      <c r="N43" s="400">
        <f>G43-K43</f>
        <v>4</v>
      </c>
      <c r="O43" s="425"/>
      <c r="P43" s="346"/>
    </row>
    <row r="44" spans="2:16" ht="17.5">
      <c r="B44" s="343">
        <v>43888</v>
      </c>
      <c r="C44" s="343">
        <v>43902</v>
      </c>
      <c r="D44" s="300" t="s">
        <v>1159</v>
      </c>
      <c r="E44" s="375" t="s">
        <v>1415</v>
      </c>
      <c r="F44" s="408" t="s">
        <v>950</v>
      </c>
      <c r="G44" s="300">
        <v>30</v>
      </c>
      <c r="H44" s="300">
        <v>800</v>
      </c>
      <c r="I44" s="419">
        <v>560</v>
      </c>
      <c r="J44" s="424">
        <v>0.7</v>
      </c>
      <c r="K44" s="1460">
        <v>17</v>
      </c>
      <c r="L44" s="399">
        <f>H44*K44</f>
        <v>13600</v>
      </c>
      <c r="M44" s="399">
        <f>I44*K44</f>
        <v>9520</v>
      </c>
      <c r="N44" s="400">
        <f>G44-K44</f>
        <v>13</v>
      </c>
      <c r="O44" s="430"/>
      <c r="P44" s="431"/>
    </row>
    <row r="45" spans="2:16" ht="17.5">
      <c r="B45" s="343">
        <v>44254</v>
      </c>
      <c r="C45" s="343">
        <v>43902</v>
      </c>
      <c r="D45" s="300" t="s">
        <v>1159</v>
      </c>
      <c r="E45" s="375" t="s">
        <v>1260</v>
      </c>
      <c r="F45" s="408" t="s">
        <v>1261</v>
      </c>
      <c r="G45" s="300">
        <v>100</v>
      </c>
      <c r="H45" s="300">
        <v>700</v>
      </c>
      <c r="I45" s="419">
        <v>490</v>
      </c>
      <c r="J45" s="424">
        <v>0.7</v>
      </c>
      <c r="K45" s="1460">
        <v>63</v>
      </c>
      <c r="L45" s="399">
        <f>H45*K45</f>
        <v>44100</v>
      </c>
      <c r="M45" s="399">
        <f>I45*K45</f>
        <v>30870</v>
      </c>
      <c r="N45" s="400">
        <f>G45-K45</f>
        <v>37</v>
      </c>
      <c r="O45" s="425"/>
      <c r="P45" s="346"/>
    </row>
    <row r="46" spans="2:16" ht="17.5">
      <c r="B46" s="343">
        <v>44254</v>
      </c>
      <c r="C46" s="343">
        <v>43902</v>
      </c>
      <c r="D46" s="300" t="s">
        <v>1159</v>
      </c>
      <c r="E46" s="375" t="s">
        <v>1365</v>
      </c>
      <c r="F46" s="408" t="s">
        <v>703</v>
      </c>
      <c r="G46" s="300">
        <v>30</v>
      </c>
      <c r="H46" s="300">
        <v>750</v>
      </c>
      <c r="I46" s="419">
        <v>563</v>
      </c>
      <c r="J46" s="424">
        <v>0.75</v>
      </c>
      <c r="K46" s="1460">
        <v>25</v>
      </c>
      <c r="L46" s="399">
        <f>H46*K46</f>
        <v>18750</v>
      </c>
      <c r="M46" s="399">
        <f>I46*K46</f>
        <v>14075</v>
      </c>
      <c r="N46" s="400">
        <f>G46-K46</f>
        <v>5</v>
      </c>
      <c r="O46" s="430" t="s">
        <v>1495</v>
      </c>
      <c r="P46" s="431"/>
    </row>
    <row r="47" spans="2:16" ht="17.5">
      <c r="B47" s="348">
        <v>44219</v>
      </c>
      <c r="C47" s="415">
        <v>44232</v>
      </c>
      <c r="D47" s="294" t="s">
        <v>1159</v>
      </c>
      <c r="E47" s="349" t="s">
        <v>1280</v>
      </c>
      <c r="F47" s="351" t="s">
        <v>740</v>
      </c>
      <c r="G47" s="300">
        <v>30</v>
      </c>
      <c r="H47" s="300">
        <v>700</v>
      </c>
      <c r="I47" s="419">
        <v>525</v>
      </c>
      <c r="J47" s="424">
        <v>0.75</v>
      </c>
      <c r="K47" s="1460">
        <v>10</v>
      </c>
      <c r="L47" s="399">
        <f>H47*K47</f>
        <v>7000</v>
      </c>
      <c r="M47" s="399">
        <f>I47*K47</f>
        <v>5250</v>
      </c>
      <c r="N47" s="400">
        <f>G47-K47</f>
        <v>20</v>
      </c>
      <c r="O47" s="425" t="s">
        <v>810</v>
      </c>
      <c r="P47" s="346"/>
    </row>
    <row r="48" spans="2:16" ht="17.5">
      <c r="B48" s="414">
        <v>44219</v>
      </c>
      <c r="C48" s="415">
        <v>44232</v>
      </c>
      <c r="D48" s="294" t="s">
        <v>1159</v>
      </c>
      <c r="E48" s="379" t="s">
        <v>1306</v>
      </c>
      <c r="F48" s="355" t="s">
        <v>1373</v>
      </c>
      <c r="G48" s="281">
        <v>45</v>
      </c>
      <c r="H48" s="281">
        <v>700</v>
      </c>
      <c r="I48" s="416">
        <v>560</v>
      </c>
      <c r="J48" s="424">
        <v>0.8</v>
      </c>
      <c r="K48" s="1465">
        <v>28</v>
      </c>
      <c r="L48" s="399">
        <f>H48*K48</f>
        <v>19600</v>
      </c>
      <c r="M48" s="399">
        <f>I48*K48</f>
        <v>15680</v>
      </c>
      <c r="N48" s="400">
        <f>G48-K48</f>
        <v>17</v>
      </c>
      <c r="O48" s="425" t="s">
        <v>798</v>
      </c>
      <c r="P48" s="350"/>
    </row>
    <row r="49" spans="1:16" ht="17.5">
      <c r="B49" s="1439">
        <v>44219</v>
      </c>
      <c r="C49" s="1442">
        <v>44232</v>
      </c>
      <c r="D49" s="303" t="s">
        <v>1159</v>
      </c>
      <c r="E49" s="1446" t="s">
        <v>1309</v>
      </c>
      <c r="F49" s="351" t="s">
        <v>1377</v>
      </c>
      <c r="G49" s="300">
        <v>30</v>
      </c>
      <c r="H49" s="300">
        <v>800</v>
      </c>
      <c r="I49" s="419">
        <v>560</v>
      </c>
      <c r="J49" s="424">
        <v>0.7</v>
      </c>
      <c r="K49" s="1460">
        <v>16</v>
      </c>
      <c r="L49" s="399">
        <f>H49*K49</f>
        <v>12800</v>
      </c>
      <c r="M49" s="399">
        <f>I49*K49</f>
        <v>8960</v>
      </c>
      <c r="N49" s="400">
        <f>G49-K49</f>
        <v>14</v>
      </c>
      <c r="O49" s="425" t="s">
        <v>798</v>
      </c>
      <c r="P49" s="346"/>
    </row>
    <row r="50" spans="1:16" ht="17.5">
      <c r="B50" s="1439">
        <v>44219</v>
      </c>
      <c r="C50" s="1442">
        <v>44232</v>
      </c>
      <c r="D50" s="303" t="s">
        <v>1159</v>
      </c>
      <c r="E50" s="1446" t="s">
        <v>1376</v>
      </c>
      <c r="F50" s="351" t="s">
        <v>1377</v>
      </c>
      <c r="G50" s="300">
        <v>20</v>
      </c>
      <c r="H50" s="300">
        <v>748</v>
      </c>
      <c r="I50" s="419">
        <v>561</v>
      </c>
      <c r="J50" s="424">
        <v>0.75</v>
      </c>
      <c r="K50" s="1460">
        <v>1</v>
      </c>
      <c r="L50" s="399">
        <f>H50*K50</f>
        <v>748</v>
      </c>
      <c r="M50" s="399">
        <f>I50*K50</f>
        <v>561</v>
      </c>
      <c r="N50" s="400">
        <f>G50-K50</f>
        <v>19</v>
      </c>
      <c r="O50" s="425" t="s">
        <v>798</v>
      </c>
      <c r="P50" s="346"/>
    </row>
    <row r="51" spans="1:16" ht="17.5">
      <c r="B51" s="414">
        <v>44220</v>
      </c>
      <c r="C51" s="1443">
        <v>44232</v>
      </c>
      <c r="D51" s="1445" t="s">
        <v>1159</v>
      </c>
      <c r="E51" s="1447" t="s">
        <v>1374</v>
      </c>
      <c r="F51" s="351" t="s">
        <v>1377</v>
      </c>
      <c r="G51" s="300">
        <v>30</v>
      </c>
      <c r="H51" s="300">
        <v>800</v>
      </c>
      <c r="I51" s="419">
        <v>560</v>
      </c>
      <c r="J51" s="424">
        <v>0.7</v>
      </c>
      <c r="K51" s="1460">
        <v>16</v>
      </c>
      <c r="L51" s="399">
        <f>H51*K51</f>
        <v>12800</v>
      </c>
      <c r="M51" s="399">
        <f>I51*K51</f>
        <v>8960</v>
      </c>
      <c r="N51" s="400">
        <f>G51-K51</f>
        <v>14</v>
      </c>
      <c r="O51" s="425" t="s">
        <v>798</v>
      </c>
      <c r="P51" s="346"/>
    </row>
    <row r="52" spans="1:16" ht="17.5">
      <c r="B52" s="1440">
        <v>44220</v>
      </c>
      <c r="C52" s="1443">
        <v>44232</v>
      </c>
      <c r="D52" s="1445" t="s">
        <v>1159</v>
      </c>
      <c r="E52" s="1447" t="s">
        <v>1375</v>
      </c>
      <c r="F52" s="351" t="s">
        <v>1377</v>
      </c>
      <c r="G52" s="300">
        <v>20</v>
      </c>
      <c r="H52" s="300">
        <v>1650</v>
      </c>
      <c r="I52" s="419">
        <v>1320</v>
      </c>
      <c r="J52" s="424">
        <v>0.8</v>
      </c>
      <c r="K52" s="1460">
        <v>0</v>
      </c>
      <c r="L52" s="399">
        <f>H52*K52</f>
        <v>0</v>
      </c>
      <c r="M52" s="399">
        <f>I52*K52</f>
        <v>0</v>
      </c>
      <c r="N52" s="400">
        <f>G52-K52</f>
        <v>20</v>
      </c>
      <c r="O52" s="425" t="s">
        <v>1263</v>
      </c>
      <c r="P52" s="346"/>
    </row>
    <row r="53" spans="1:16" ht="17.5">
      <c r="B53" s="343">
        <v>44226</v>
      </c>
      <c r="C53" s="415">
        <v>44239</v>
      </c>
      <c r="D53" s="294" t="s">
        <v>1159</v>
      </c>
      <c r="E53" s="375" t="s">
        <v>1281</v>
      </c>
      <c r="F53" s="352" t="s">
        <v>38</v>
      </c>
      <c r="G53" s="300">
        <v>30</v>
      </c>
      <c r="H53" s="300">
        <v>720</v>
      </c>
      <c r="I53" s="419">
        <v>540</v>
      </c>
      <c r="J53" s="424">
        <v>0.75</v>
      </c>
      <c r="K53" s="1463">
        <v>15</v>
      </c>
      <c r="L53" s="399">
        <f>H53*K53</f>
        <v>10800</v>
      </c>
      <c r="M53" s="399">
        <f>I53*K53</f>
        <v>8100</v>
      </c>
      <c r="N53" s="400">
        <f>G53-K53</f>
        <v>15</v>
      </c>
      <c r="O53" s="425" t="s">
        <v>1494</v>
      </c>
      <c r="P53" s="346"/>
    </row>
    <row r="54" spans="1:16" s="358" customFormat="1" ht="17.5">
      <c r="A54" s="335"/>
      <c r="B54" s="432">
        <v>44261</v>
      </c>
      <c r="C54" s="432">
        <v>44274</v>
      </c>
      <c r="D54" s="300" t="s">
        <v>1159</v>
      </c>
      <c r="E54" s="375" t="s">
        <v>1417</v>
      </c>
      <c r="F54" s="408" t="s">
        <v>1072</v>
      </c>
      <c r="G54" s="290">
        <v>50</v>
      </c>
      <c r="H54" s="397">
        <v>1000</v>
      </c>
      <c r="I54" s="419">
        <v>799</v>
      </c>
      <c r="J54" s="424">
        <v>0.8</v>
      </c>
      <c r="K54" s="433">
        <v>25</v>
      </c>
      <c r="L54" s="399">
        <f>H54*K54</f>
        <v>25000</v>
      </c>
      <c r="M54" s="399">
        <f>I54*K54</f>
        <v>19975</v>
      </c>
      <c r="N54" s="400">
        <f>G54-K54</f>
        <v>25</v>
      </c>
      <c r="O54" s="430"/>
      <c r="P54" s="431"/>
    </row>
    <row r="55" spans="1:16" s="358" customFormat="1" ht="17.5">
      <c r="A55" s="335"/>
      <c r="B55" s="432">
        <v>44261</v>
      </c>
      <c r="C55" s="432">
        <v>44274</v>
      </c>
      <c r="D55" s="300" t="s">
        <v>1159</v>
      </c>
      <c r="E55" s="375" t="s">
        <v>1383</v>
      </c>
      <c r="F55" s="408" t="s">
        <v>718</v>
      </c>
      <c r="G55" s="290">
        <v>30</v>
      </c>
      <c r="H55" s="300">
        <v>720</v>
      </c>
      <c r="I55" s="419">
        <v>576</v>
      </c>
      <c r="J55" s="424">
        <v>0.8</v>
      </c>
      <c r="K55" s="434">
        <v>12</v>
      </c>
      <c r="L55" s="399">
        <f>H55*K55</f>
        <v>8640</v>
      </c>
      <c r="M55" s="399">
        <f>I55*K55</f>
        <v>6912</v>
      </c>
      <c r="N55" s="400">
        <f>G55-K55</f>
        <v>18</v>
      </c>
      <c r="O55" s="435"/>
      <c r="P55" s="346"/>
    </row>
    <row r="56" spans="1:16" s="358" customFormat="1" ht="17.5">
      <c r="A56" s="335"/>
      <c r="B56" s="432">
        <v>44261</v>
      </c>
      <c r="C56" s="432">
        <v>44274</v>
      </c>
      <c r="D56" s="300" t="s">
        <v>1159</v>
      </c>
      <c r="E56" s="375" t="s">
        <v>1384</v>
      </c>
      <c r="F56" s="436" t="s">
        <v>1236</v>
      </c>
      <c r="G56" s="290">
        <v>30</v>
      </c>
      <c r="H56" s="300">
        <v>800</v>
      </c>
      <c r="I56" s="419">
        <v>640</v>
      </c>
      <c r="J56" s="424">
        <v>0.8</v>
      </c>
      <c r="K56" s="437">
        <v>18</v>
      </c>
      <c r="L56" s="399">
        <f>H56*K56</f>
        <v>14400</v>
      </c>
      <c r="M56" s="399">
        <f>I56*K56</f>
        <v>11520</v>
      </c>
      <c r="N56" s="400">
        <f>G56-K56</f>
        <v>12</v>
      </c>
      <c r="O56" s="435"/>
      <c r="P56" s="346"/>
    </row>
    <row r="57" spans="1:16" s="358" customFormat="1" ht="17.5">
      <c r="A57" s="335"/>
      <c r="B57" s="432">
        <v>44261</v>
      </c>
      <c r="C57" s="432">
        <v>44274</v>
      </c>
      <c r="D57" s="300" t="s">
        <v>1159</v>
      </c>
      <c r="E57" s="375" t="s">
        <v>1387</v>
      </c>
      <c r="F57" s="438" t="s">
        <v>693</v>
      </c>
      <c r="G57" s="290">
        <v>30</v>
      </c>
      <c r="H57" s="300">
        <v>880</v>
      </c>
      <c r="I57" s="419">
        <v>704</v>
      </c>
      <c r="J57" s="424">
        <v>0.8</v>
      </c>
      <c r="K57" s="437">
        <v>34</v>
      </c>
      <c r="L57" s="399">
        <f>H57*K57</f>
        <v>29920</v>
      </c>
      <c r="M57" s="399">
        <f>I57*K57</f>
        <v>23936</v>
      </c>
      <c r="N57" s="400">
        <f>G57-K57</f>
        <v>-4</v>
      </c>
      <c r="O57" s="346"/>
      <c r="P57" s="346"/>
    </row>
    <row r="58" spans="1:16" s="358" customFormat="1" ht="17.5">
      <c r="A58" s="335"/>
      <c r="B58" s="407">
        <v>44261</v>
      </c>
      <c r="C58" s="407">
        <v>44274</v>
      </c>
      <c r="D58" s="395" t="s">
        <v>1159</v>
      </c>
      <c r="E58" s="378" t="s">
        <v>1385</v>
      </c>
      <c r="F58" s="408" t="s">
        <v>1257</v>
      </c>
      <c r="G58" s="290">
        <v>2</v>
      </c>
      <c r="H58" s="300">
        <v>850</v>
      </c>
      <c r="I58" s="419">
        <v>680</v>
      </c>
      <c r="J58" s="424">
        <v>0.8</v>
      </c>
      <c r="K58" s="434">
        <v>2</v>
      </c>
      <c r="L58" s="399">
        <f>H58*K58</f>
        <v>1700</v>
      </c>
      <c r="M58" s="399">
        <f>I58*K58</f>
        <v>1360</v>
      </c>
      <c r="N58" s="400">
        <f>G58-K58</f>
        <v>0</v>
      </c>
      <c r="O58" s="346"/>
      <c r="P58" s="346"/>
    </row>
    <row r="59" spans="1:16" s="358" customFormat="1" ht="17.5">
      <c r="A59" s="335"/>
      <c r="B59" s="407">
        <v>44261</v>
      </c>
      <c r="C59" s="407">
        <v>44274</v>
      </c>
      <c r="D59" s="395" t="s">
        <v>1159</v>
      </c>
      <c r="E59" s="378" t="s">
        <v>1482</v>
      </c>
      <c r="F59" s="408" t="s">
        <v>1595</v>
      </c>
      <c r="G59" s="290">
        <v>30</v>
      </c>
      <c r="H59" s="300">
        <v>2200</v>
      </c>
      <c r="I59" s="419">
        <f>J59*H59</f>
        <v>1760</v>
      </c>
      <c r="J59" s="424">
        <v>0.8</v>
      </c>
      <c r="K59" s="434">
        <v>7</v>
      </c>
      <c r="L59" s="399">
        <f>H59*K59</f>
        <v>15400</v>
      </c>
      <c r="M59" s="399">
        <v>13552</v>
      </c>
      <c r="N59" s="400">
        <f>G59-K59</f>
        <v>23</v>
      </c>
      <c r="O59" s="346"/>
      <c r="P59" s="346"/>
    </row>
    <row r="60" spans="1:16" s="358" customFormat="1" ht="17.5">
      <c r="A60" s="335"/>
      <c r="B60" s="407">
        <v>44261</v>
      </c>
      <c r="C60" s="407">
        <v>44274</v>
      </c>
      <c r="D60" s="395" t="s">
        <v>1159</v>
      </c>
      <c r="E60" s="378" t="s">
        <v>1483</v>
      </c>
      <c r="F60" s="408" t="s">
        <v>1595</v>
      </c>
      <c r="G60" s="290">
        <v>30</v>
      </c>
      <c r="H60" s="300">
        <v>2000</v>
      </c>
      <c r="I60" s="419">
        <v>1600</v>
      </c>
      <c r="J60" s="424">
        <v>0.8</v>
      </c>
      <c r="K60" s="439">
        <v>2</v>
      </c>
      <c r="L60" s="399">
        <f>H60*K60</f>
        <v>4000</v>
      </c>
      <c r="M60" s="399">
        <v>3520</v>
      </c>
      <c r="N60" s="400">
        <f>G60-K60</f>
        <v>28</v>
      </c>
      <c r="O60" s="346"/>
      <c r="P60" s="346"/>
    </row>
    <row r="61" spans="1:16" s="358" customFormat="1" ht="17.5">
      <c r="A61" s="335"/>
      <c r="B61" s="428">
        <v>44261</v>
      </c>
      <c r="C61" s="428">
        <v>44274</v>
      </c>
      <c r="D61" s="394" t="s">
        <v>1159</v>
      </c>
      <c r="E61" s="382" t="s">
        <v>1386</v>
      </c>
      <c r="F61" s="438" t="s">
        <v>1390</v>
      </c>
      <c r="G61" s="290">
        <v>30</v>
      </c>
      <c r="H61" s="300">
        <v>700</v>
      </c>
      <c r="I61" s="419">
        <v>560</v>
      </c>
      <c r="J61" s="424">
        <v>0.8</v>
      </c>
      <c r="K61" s="440">
        <v>30</v>
      </c>
      <c r="L61" s="399">
        <f>H61*K61</f>
        <v>21000</v>
      </c>
      <c r="M61" s="399">
        <f>I61*K61</f>
        <v>16800</v>
      </c>
      <c r="N61" s="400">
        <f>G61-K61</f>
        <v>0</v>
      </c>
      <c r="O61" s="346"/>
      <c r="P61" s="346"/>
    </row>
    <row r="62" spans="1:16" s="358" customFormat="1" ht="17.5">
      <c r="A62" s="335"/>
      <c r="B62" s="428">
        <v>44261</v>
      </c>
      <c r="C62" s="428">
        <v>44274</v>
      </c>
      <c r="D62" s="394" t="s">
        <v>1159</v>
      </c>
      <c r="E62" s="382" t="s">
        <v>1485</v>
      </c>
      <c r="F62" s="438" t="s">
        <v>1390</v>
      </c>
      <c r="G62" s="290">
        <v>5</v>
      </c>
      <c r="H62" s="300">
        <v>300</v>
      </c>
      <c r="I62" s="419">
        <v>240</v>
      </c>
      <c r="J62" s="424">
        <v>0.8</v>
      </c>
      <c r="K62" s="437">
        <v>0</v>
      </c>
      <c r="L62" s="399">
        <f>H62*K62</f>
        <v>0</v>
      </c>
      <c r="M62" s="399">
        <f>I62*K62</f>
        <v>0</v>
      </c>
      <c r="N62" s="400">
        <f>G62-K62</f>
        <v>5</v>
      </c>
      <c r="O62" s="346"/>
      <c r="P62" s="346"/>
    </row>
    <row r="63" spans="1:16" s="358" customFormat="1" ht="17.5">
      <c r="A63" s="335"/>
      <c r="B63" s="432">
        <v>44262</v>
      </c>
      <c r="C63" s="432">
        <v>44274</v>
      </c>
      <c r="D63" s="300" t="s">
        <v>1159</v>
      </c>
      <c r="E63" s="375" t="s">
        <v>1389</v>
      </c>
      <c r="F63" s="408" t="s">
        <v>701</v>
      </c>
      <c r="G63" s="290">
        <v>30</v>
      </c>
      <c r="H63" s="300">
        <v>800</v>
      </c>
      <c r="I63" s="419">
        <v>600</v>
      </c>
      <c r="J63" s="424">
        <v>0.75</v>
      </c>
      <c r="K63" s="437">
        <v>27</v>
      </c>
      <c r="L63" s="399">
        <f>H63*K63</f>
        <v>21600</v>
      </c>
      <c r="M63" s="399">
        <f>I63*K63</f>
        <v>16200</v>
      </c>
      <c r="N63" s="400">
        <f>G63-K63</f>
        <v>3</v>
      </c>
      <c r="O63" s="346"/>
      <c r="P63" s="346"/>
    </row>
    <row r="64" spans="1:16" s="358" customFormat="1" ht="17.5">
      <c r="A64" s="335"/>
      <c r="B64" s="407">
        <v>44268</v>
      </c>
      <c r="C64" s="407">
        <v>44274</v>
      </c>
      <c r="D64" s="395" t="s">
        <v>1159</v>
      </c>
      <c r="E64" s="378" t="s">
        <v>1327</v>
      </c>
      <c r="F64" s="438" t="s">
        <v>1328</v>
      </c>
      <c r="G64" s="290">
        <v>120</v>
      </c>
      <c r="H64" s="300">
        <v>600</v>
      </c>
      <c r="I64" s="419">
        <v>480</v>
      </c>
      <c r="J64" s="424">
        <v>0.8</v>
      </c>
      <c r="K64" s="437">
        <v>24</v>
      </c>
      <c r="L64" s="399">
        <f>H64*K64</f>
        <v>14400</v>
      </c>
      <c r="M64" s="399">
        <f>I64*K64</f>
        <v>11520</v>
      </c>
      <c r="N64" s="400">
        <f>G64-K64</f>
        <v>96</v>
      </c>
      <c r="O64" s="346"/>
      <c r="P64" s="346"/>
    </row>
    <row r="65" spans="1:16" s="358" customFormat="1" ht="17.5">
      <c r="A65" s="335"/>
      <c r="B65" s="407">
        <v>44268</v>
      </c>
      <c r="C65" s="407">
        <v>44274</v>
      </c>
      <c r="D65" s="395" t="s">
        <v>1159</v>
      </c>
      <c r="E65" s="378" t="s">
        <v>1503</v>
      </c>
      <c r="F65" s="438" t="s">
        <v>1328</v>
      </c>
      <c r="G65" s="290">
        <v>15</v>
      </c>
      <c r="H65" s="300">
        <v>3500</v>
      </c>
      <c r="I65" s="419">
        <v>2800</v>
      </c>
      <c r="J65" s="424">
        <v>0.8</v>
      </c>
      <c r="K65" s="437">
        <v>5</v>
      </c>
      <c r="L65" s="399">
        <f>H65*K65</f>
        <v>17500</v>
      </c>
      <c r="M65" s="399">
        <f>I65*K65</f>
        <v>14000</v>
      </c>
      <c r="N65" s="400">
        <f>G65-K65</f>
        <v>10</v>
      </c>
      <c r="O65" s="346"/>
      <c r="P65" s="346"/>
    </row>
    <row r="66" spans="1:16" s="358" customFormat="1" ht="17.5">
      <c r="A66" s="335"/>
      <c r="B66" s="343">
        <v>44268</v>
      </c>
      <c r="C66" s="343">
        <v>44281</v>
      </c>
      <c r="D66" s="300" t="s">
        <v>1159</v>
      </c>
      <c r="E66" s="381" t="s">
        <v>1392</v>
      </c>
      <c r="F66" s="408" t="s">
        <v>1257</v>
      </c>
      <c r="G66" s="290">
        <v>2</v>
      </c>
      <c r="H66" s="300">
        <v>850</v>
      </c>
      <c r="I66" s="419">
        <v>680</v>
      </c>
      <c r="J66" s="424">
        <v>0.8</v>
      </c>
      <c r="K66" s="437"/>
      <c r="L66" s="399">
        <f>H66*K66</f>
        <v>0</v>
      </c>
      <c r="M66" s="399">
        <f>I66*K66</f>
        <v>0</v>
      </c>
      <c r="N66" s="400">
        <v>0</v>
      </c>
      <c r="O66" s="346"/>
      <c r="P66" s="346"/>
    </row>
    <row r="67" spans="1:16" s="358" customFormat="1" ht="17.5">
      <c r="A67" s="335"/>
      <c r="B67" s="428">
        <v>44268</v>
      </c>
      <c r="C67" s="428">
        <v>44281</v>
      </c>
      <c r="D67" s="394" t="s">
        <v>1159</v>
      </c>
      <c r="E67" s="382" t="s">
        <v>1393</v>
      </c>
      <c r="F67" s="352" t="s">
        <v>1394</v>
      </c>
      <c r="G67" s="290">
        <v>30</v>
      </c>
      <c r="H67" s="300">
        <v>1100</v>
      </c>
      <c r="I67" s="419">
        <v>825</v>
      </c>
      <c r="J67" s="424">
        <v>0.75</v>
      </c>
      <c r="K67" s="437">
        <v>16</v>
      </c>
      <c r="L67" s="399">
        <f>H67*K67</f>
        <v>17600</v>
      </c>
      <c r="M67" s="399">
        <f>I67*K67</f>
        <v>13200</v>
      </c>
      <c r="N67" s="400">
        <f>G67-K67</f>
        <v>14</v>
      </c>
      <c r="O67" s="346"/>
      <c r="P67" s="346"/>
    </row>
    <row r="68" spans="1:16" s="358" customFormat="1" ht="17.5">
      <c r="A68" s="335"/>
      <c r="B68" s="428">
        <v>44268</v>
      </c>
      <c r="C68" s="428">
        <v>44281</v>
      </c>
      <c r="D68" s="394" t="s">
        <v>1159</v>
      </c>
      <c r="E68" s="382" t="s">
        <v>1486</v>
      </c>
      <c r="F68" s="352" t="s">
        <v>1394</v>
      </c>
      <c r="G68" s="290">
        <v>10</v>
      </c>
      <c r="H68" s="300">
        <v>1100</v>
      </c>
      <c r="I68" s="419">
        <v>825</v>
      </c>
      <c r="J68" s="424">
        <v>0.75</v>
      </c>
      <c r="K68" s="437">
        <v>9</v>
      </c>
      <c r="L68" s="399">
        <f>H68*K68</f>
        <v>9900</v>
      </c>
      <c r="M68" s="399">
        <f>I68*K68</f>
        <v>7425</v>
      </c>
      <c r="N68" s="400">
        <f>G68-K68</f>
        <v>1</v>
      </c>
      <c r="O68" s="346"/>
      <c r="P68" s="346"/>
    </row>
    <row r="69" spans="1:16" s="358" customFormat="1" ht="17.5">
      <c r="A69" s="335"/>
      <c r="B69" s="428">
        <v>44268</v>
      </c>
      <c r="C69" s="428">
        <v>44281</v>
      </c>
      <c r="D69" s="394" t="s">
        <v>1159</v>
      </c>
      <c r="E69" s="382" t="s">
        <v>1487</v>
      </c>
      <c r="F69" s="352" t="s">
        <v>1394</v>
      </c>
      <c r="G69" s="290">
        <v>10</v>
      </c>
      <c r="H69" s="300">
        <v>1100</v>
      </c>
      <c r="I69" s="419">
        <v>825</v>
      </c>
      <c r="J69" s="424">
        <v>0.75</v>
      </c>
      <c r="K69" s="437">
        <v>5</v>
      </c>
      <c r="L69" s="399">
        <f>H69*K69</f>
        <v>5500</v>
      </c>
      <c r="M69" s="399">
        <f>I69*K69</f>
        <v>4125</v>
      </c>
      <c r="N69" s="400">
        <f>G69-K69</f>
        <v>5</v>
      </c>
      <c r="O69" s="346"/>
      <c r="P69" s="346"/>
    </row>
    <row r="70" spans="1:16" s="358" customFormat="1" ht="17.5">
      <c r="A70" s="335"/>
      <c r="B70" s="343">
        <v>44268</v>
      </c>
      <c r="C70" s="343">
        <v>44281</v>
      </c>
      <c r="D70" s="300" t="s">
        <v>1159</v>
      </c>
      <c r="E70" s="375" t="s">
        <v>1419</v>
      </c>
      <c r="F70" s="406" t="s">
        <v>98</v>
      </c>
      <c r="G70" s="290">
        <v>30</v>
      </c>
      <c r="H70" s="300">
        <v>750</v>
      </c>
      <c r="I70" s="419">
        <v>563</v>
      </c>
      <c r="J70" s="424">
        <f>I70/H70</f>
        <v>0.7506666666666667</v>
      </c>
      <c r="K70" s="437">
        <v>24</v>
      </c>
      <c r="L70" s="399">
        <f>H70*K70</f>
        <v>18000</v>
      </c>
      <c r="M70" s="399">
        <f>I70*K70</f>
        <v>13512</v>
      </c>
      <c r="N70" s="400">
        <f>G70-K70</f>
        <v>6</v>
      </c>
      <c r="O70" s="346"/>
      <c r="P70" s="346"/>
    </row>
    <row r="71" spans="1:16" s="358" customFormat="1" ht="17.5">
      <c r="A71" s="335"/>
      <c r="B71" s="343">
        <v>44268</v>
      </c>
      <c r="C71" s="343">
        <v>44281</v>
      </c>
      <c r="D71" s="300" t="s">
        <v>1159</v>
      </c>
      <c r="E71" s="375" t="s">
        <v>1456</v>
      </c>
      <c r="F71" s="406" t="s">
        <v>168</v>
      </c>
      <c r="G71" s="290">
        <v>50</v>
      </c>
      <c r="H71" s="300">
        <v>800</v>
      </c>
      <c r="I71" s="419">
        <v>640</v>
      </c>
      <c r="J71" s="424">
        <v>0.8</v>
      </c>
      <c r="K71" s="437">
        <v>57</v>
      </c>
      <c r="L71" s="399">
        <f>H71*K71</f>
        <v>45600</v>
      </c>
      <c r="M71" s="399">
        <f>I71*K71</f>
        <v>36480</v>
      </c>
      <c r="N71" s="400">
        <v>13</v>
      </c>
      <c r="O71" s="346"/>
      <c r="P71" s="346"/>
    </row>
    <row r="72" spans="1:16" s="358" customFormat="1" ht="17.5">
      <c r="A72" s="335"/>
      <c r="B72" s="343">
        <v>44275</v>
      </c>
      <c r="C72" s="343">
        <v>44281</v>
      </c>
      <c r="D72" s="300" t="s">
        <v>1159</v>
      </c>
      <c r="E72" s="375" t="s">
        <v>1457</v>
      </c>
      <c r="F72" s="352" t="s">
        <v>168</v>
      </c>
      <c r="G72" s="290">
        <v>30</v>
      </c>
      <c r="H72" s="300">
        <v>800</v>
      </c>
      <c r="I72" s="419">
        <v>640</v>
      </c>
      <c r="J72" s="424">
        <v>0.8</v>
      </c>
      <c r="K72" s="437">
        <v>9</v>
      </c>
      <c r="L72" s="399">
        <f>H72*K72</f>
        <v>7200</v>
      </c>
      <c r="M72" s="399">
        <f>I72*K72</f>
        <v>5760</v>
      </c>
      <c r="N72" s="400">
        <f>G72-K72</f>
        <v>21</v>
      </c>
      <c r="O72" s="346"/>
      <c r="P72" s="346"/>
    </row>
    <row r="73" spans="1:16" s="358" customFormat="1" ht="17.5">
      <c r="A73" s="335"/>
      <c r="B73" s="343">
        <v>44275</v>
      </c>
      <c r="C73" s="343">
        <v>44281</v>
      </c>
      <c r="D73" s="300" t="s">
        <v>1159</v>
      </c>
      <c r="E73" s="375" t="s">
        <v>1460</v>
      </c>
      <c r="F73" s="352" t="s">
        <v>100</v>
      </c>
      <c r="G73" s="290">
        <v>30</v>
      </c>
      <c r="H73" s="300">
        <v>750</v>
      </c>
      <c r="I73" s="419">
        <v>563</v>
      </c>
      <c r="J73" s="424">
        <v>0.75</v>
      </c>
      <c r="K73" s="437">
        <v>10</v>
      </c>
      <c r="L73" s="399">
        <f>H73*K73</f>
        <v>7500</v>
      </c>
      <c r="M73" s="399">
        <f>I73*K73</f>
        <v>5630</v>
      </c>
      <c r="N73" s="400">
        <f>G73-K73</f>
        <v>20</v>
      </c>
      <c r="O73" s="346"/>
      <c r="P73" s="346"/>
    </row>
    <row r="74" spans="1:16" s="358" customFormat="1" ht="17.5">
      <c r="A74" s="335"/>
      <c r="B74" s="407">
        <v>44275</v>
      </c>
      <c r="C74" s="407">
        <v>44281</v>
      </c>
      <c r="D74" s="395" t="s">
        <v>1298</v>
      </c>
      <c r="E74" s="378" t="s">
        <v>1462</v>
      </c>
      <c r="F74" s="357" t="s">
        <v>1458</v>
      </c>
      <c r="G74" s="290">
        <v>50</v>
      </c>
      <c r="H74" s="300">
        <v>800</v>
      </c>
      <c r="I74" s="419">
        <v>640</v>
      </c>
      <c r="J74" s="424">
        <v>0.8</v>
      </c>
      <c r="K74" s="437">
        <v>33</v>
      </c>
      <c r="L74" s="399">
        <f>H74*K74</f>
        <v>26400</v>
      </c>
      <c r="M74" s="399">
        <f>I74*K74</f>
        <v>21120</v>
      </c>
      <c r="N74" s="400">
        <v>17</v>
      </c>
      <c r="O74" s="346"/>
      <c r="P74" s="422"/>
    </row>
    <row r="75" spans="1:16" s="358" customFormat="1" ht="17.5">
      <c r="A75" s="335"/>
      <c r="B75" s="407">
        <v>44275</v>
      </c>
      <c r="C75" s="407">
        <v>44281</v>
      </c>
      <c r="D75" s="395" t="s">
        <v>1298</v>
      </c>
      <c r="E75" s="378" t="s">
        <v>1608</v>
      </c>
      <c r="F75" s="441" t="s">
        <v>1458</v>
      </c>
      <c r="G75" s="290">
        <v>25</v>
      </c>
      <c r="H75" s="300">
        <v>3900</v>
      </c>
      <c r="I75" s="419">
        <v>3120</v>
      </c>
      <c r="J75" s="424">
        <v>0.8</v>
      </c>
      <c r="K75" s="437">
        <v>2</v>
      </c>
      <c r="L75" s="399">
        <f>H75*K75</f>
        <v>7800</v>
      </c>
      <c r="M75" s="399">
        <f>I75*K75</f>
        <v>6240</v>
      </c>
      <c r="N75" s="400">
        <v>23</v>
      </c>
      <c r="O75" s="346"/>
      <c r="P75" s="422"/>
    </row>
    <row r="76" spans="1:16" s="358" customFormat="1" ht="17.5">
      <c r="A76" s="360"/>
      <c r="B76" s="343">
        <v>44275</v>
      </c>
      <c r="C76" s="343">
        <v>44281</v>
      </c>
      <c r="D76" s="300" t="s">
        <v>1298</v>
      </c>
      <c r="E76" s="375" t="s">
        <v>1488</v>
      </c>
      <c r="F76" s="1515"/>
      <c r="G76" s="306">
        <v>30</v>
      </c>
      <c r="H76" s="306">
        <v>800</v>
      </c>
      <c r="I76" s="419">
        <v>600</v>
      </c>
      <c r="J76" s="424">
        <v>0.75</v>
      </c>
      <c r="K76" s="1466">
        <v>8</v>
      </c>
      <c r="L76" s="399">
        <f>H76*K76</f>
        <v>6400</v>
      </c>
      <c r="M76" s="399">
        <f>I76*K76</f>
        <v>4800</v>
      </c>
      <c r="N76" s="400">
        <f>G76-K76</f>
        <v>22</v>
      </c>
      <c r="O76" s="487"/>
      <c r="P76" s="422"/>
    </row>
    <row r="77" spans="1:16" s="358" customFormat="1" ht="17.5">
      <c r="A77" s="335"/>
      <c r="B77" s="343">
        <v>44275</v>
      </c>
      <c r="C77" s="343">
        <v>44288</v>
      </c>
      <c r="D77" s="300" t="s">
        <v>1159</v>
      </c>
      <c r="E77" s="375" t="s">
        <v>1459</v>
      </c>
      <c r="F77" s="1515" t="s">
        <v>104</v>
      </c>
      <c r="G77" s="290">
        <v>30</v>
      </c>
      <c r="H77" s="300">
        <v>900</v>
      </c>
      <c r="I77" s="419">
        <v>720</v>
      </c>
      <c r="J77" s="424">
        <v>0.8</v>
      </c>
      <c r="K77" s="437">
        <v>30</v>
      </c>
      <c r="L77" s="399">
        <f>H77*K77</f>
        <v>27000</v>
      </c>
      <c r="M77" s="399">
        <f>I77*K77</f>
        <v>21600</v>
      </c>
      <c r="N77" s="400">
        <f>G77-K77</f>
        <v>0</v>
      </c>
      <c r="O77" s="346"/>
      <c r="P77" s="422"/>
    </row>
    <row r="78" spans="1:16" s="361" customFormat="1" ht="17.5">
      <c r="A78" s="335"/>
      <c r="B78" s="343">
        <v>44275</v>
      </c>
      <c r="C78" s="343">
        <v>44288</v>
      </c>
      <c r="D78" s="300" t="s">
        <v>1298</v>
      </c>
      <c r="E78" s="375" t="s">
        <v>1489</v>
      </c>
      <c r="F78" s="357"/>
      <c r="G78" s="290">
        <v>30</v>
      </c>
      <c r="H78" s="300">
        <v>800</v>
      </c>
      <c r="I78" s="419">
        <v>545</v>
      </c>
      <c r="J78" s="424">
        <v>0.75</v>
      </c>
      <c r="K78" s="300">
        <v>30</v>
      </c>
      <c r="L78" s="399">
        <f>H78*K78</f>
        <v>24000</v>
      </c>
      <c r="M78" s="399">
        <f>I78*K78</f>
        <v>16350</v>
      </c>
      <c r="N78" s="400">
        <f>G78-K78</f>
        <v>0</v>
      </c>
      <c r="O78" s="1522"/>
      <c r="P78" s="346"/>
    </row>
    <row r="79" spans="1:16" s="358" customFormat="1" ht="17.5">
      <c r="A79" s="335"/>
      <c r="B79" s="428">
        <v>44282</v>
      </c>
      <c r="C79" s="428">
        <v>44288</v>
      </c>
      <c r="D79" s="394" t="s">
        <v>1061</v>
      </c>
      <c r="E79" s="382" t="s">
        <v>1507</v>
      </c>
      <c r="F79" s="1515" t="s">
        <v>274</v>
      </c>
      <c r="G79" s="290">
        <v>30</v>
      </c>
      <c r="H79" s="300">
        <v>800</v>
      </c>
      <c r="I79" s="419">
        <v>600</v>
      </c>
      <c r="J79" s="424">
        <v>0.75</v>
      </c>
      <c r="K79" s="437">
        <v>23</v>
      </c>
      <c r="L79" s="399">
        <f>H79*K79</f>
        <v>18400</v>
      </c>
      <c r="M79" s="399">
        <f>I79*K79</f>
        <v>13800</v>
      </c>
      <c r="N79" s="400">
        <v>7</v>
      </c>
      <c r="O79" s="346"/>
      <c r="P79" s="422"/>
    </row>
    <row r="80" spans="1:16" s="358" customFormat="1" ht="17.5">
      <c r="A80" s="335"/>
      <c r="B80" s="428">
        <v>44282</v>
      </c>
      <c r="C80" s="428">
        <v>44288</v>
      </c>
      <c r="D80" s="394" t="s">
        <v>1061</v>
      </c>
      <c r="E80" s="382" t="s">
        <v>1589</v>
      </c>
      <c r="F80" s="444" t="s">
        <v>1093</v>
      </c>
      <c r="G80" s="290">
        <v>2</v>
      </c>
      <c r="H80" s="300">
        <v>3500</v>
      </c>
      <c r="I80" s="419">
        <v>2450</v>
      </c>
      <c r="J80" s="424">
        <v>0.7</v>
      </c>
      <c r="K80" s="443">
        <v>1</v>
      </c>
      <c r="L80" s="399">
        <f>H80*K80</f>
        <v>3500</v>
      </c>
      <c r="M80" s="399">
        <f>I80*K80</f>
        <v>2450</v>
      </c>
      <c r="N80" s="400">
        <v>1</v>
      </c>
      <c r="O80" s="346"/>
      <c r="P80" s="346"/>
    </row>
    <row r="81" spans="1:16" s="358" customFormat="1" ht="17.5">
      <c r="A81" s="335"/>
      <c r="B81" s="428">
        <v>44282</v>
      </c>
      <c r="C81" s="428">
        <v>44288</v>
      </c>
      <c r="D81" s="394" t="s">
        <v>1061</v>
      </c>
      <c r="E81" s="382" t="s">
        <v>1590</v>
      </c>
      <c r="F81" s="444" t="s">
        <v>1093</v>
      </c>
      <c r="G81" s="290">
        <v>2</v>
      </c>
      <c r="H81" s="300">
        <v>3500</v>
      </c>
      <c r="I81" s="419">
        <v>2450</v>
      </c>
      <c r="J81" s="424">
        <v>0.7</v>
      </c>
      <c r="K81" s="319">
        <v>0</v>
      </c>
      <c r="L81" s="399">
        <f>H81*K81</f>
        <v>0</v>
      </c>
      <c r="M81" s="399">
        <f>I81*K81</f>
        <v>0</v>
      </c>
      <c r="N81" s="400">
        <v>2</v>
      </c>
      <c r="O81" s="346"/>
      <c r="P81" s="346"/>
    </row>
    <row r="82" spans="1:16" s="358" customFormat="1" ht="17.5">
      <c r="A82" s="335"/>
      <c r="B82" s="428">
        <v>44282</v>
      </c>
      <c r="C82" s="428">
        <v>44288</v>
      </c>
      <c r="D82" s="394" t="s">
        <v>1061</v>
      </c>
      <c r="E82" s="382" t="s">
        <v>1591</v>
      </c>
      <c r="F82" s="444" t="s">
        <v>1093</v>
      </c>
      <c r="G82" s="290">
        <v>2</v>
      </c>
      <c r="H82" s="300">
        <v>3500</v>
      </c>
      <c r="I82" s="419">
        <v>2450</v>
      </c>
      <c r="J82" s="424">
        <v>0.7</v>
      </c>
      <c r="K82" s="319">
        <v>1</v>
      </c>
      <c r="L82" s="399">
        <f>H82*K82</f>
        <v>3500</v>
      </c>
      <c r="M82" s="399">
        <f>I82*K82</f>
        <v>2450</v>
      </c>
      <c r="N82" s="400">
        <v>1</v>
      </c>
      <c r="O82" s="346"/>
      <c r="P82" s="346"/>
    </row>
    <row r="83" spans="1:16" s="358" customFormat="1" ht="17.5">
      <c r="A83" s="335"/>
      <c r="B83" s="428">
        <v>44282</v>
      </c>
      <c r="C83" s="428">
        <v>44288</v>
      </c>
      <c r="D83" s="394" t="s">
        <v>1061</v>
      </c>
      <c r="E83" s="382" t="s">
        <v>1592</v>
      </c>
      <c r="F83" s="444" t="s">
        <v>1093</v>
      </c>
      <c r="G83" s="290">
        <v>2</v>
      </c>
      <c r="H83" s="300">
        <v>3500</v>
      </c>
      <c r="I83" s="419">
        <v>2450</v>
      </c>
      <c r="J83" s="424">
        <v>0.7</v>
      </c>
      <c r="K83" s="319">
        <v>0</v>
      </c>
      <c r="L83" s="399">
        <f>H83*K83</f>
        <v>0</v>
      </c>
      <c r="M83" s="399">
        <f>I83*K83</f>
        <v>0</v>
      </c>
      <c r="N83" s="400">
        <v>2</v>
      </c>
      <c r="O83" s="346"/>
      <c r="P83" s="346"/>
    </row>
    <row r="84" spans="1:16" s="358" customFormat="1" ht="17.5">
      <c r="A84" s="335"/>
      <c r="B84" s="428">
        <v>44282</v>
      </c>
      <c r="C84" s="428">
        <v>44288</v>
      </c>
      <c r="D84" s="394" t="s">
        <v>1298</v>
      </c>
      <c r="E84" s="382" t="s">
        <v>1619</v>
      </c>
      <c r="F84" s="352" t="s">
        <v>1593</v>
      </c>
      <c r="G84" s="290">
        <v>1</v>
      </c>
      <c r="H84" s="300">
        <v>4400</v>
      </c>
      <c r="I84" s="419">
        <v>3080</v>
      </c>
      <c r="J84" s="424">
        <v>0.7</v>
      </c>
      <c r="K84" s="319">
        <v>0</v>
      </c>
      <c r="L84" s="399">
        <f>H84*K84</f>
        <v>0</v>
      </c>
      <c r="M84" s="399">
        <f>I84*K84</f>
        <v>0</v>
      </c>
      <c r="N84" s="400">
        <f>G84-K84</f>
        <v>1</v>
      </c>
      <c r="O84" s="346"/>
      <c r="P84" s="346"/>
    </row>
    <row r="85" spans="1:16" s="358" customFormat="1" ht="17.5">
      <c r="A85" s="335"/>
      <c r="B85" s="428">
        <v>44282</v>
      </c>
      <c r="C85" s="428">
        <v>44288</v>
      </c>
      <c r="D85" s="394" t="s">
        <v>1298</v>
      </c>
      <c r="E85" s="382" t="s">
        <v>1620</v>
      </c>
      <c r="F85" s="352" t="s">
        <v>1593</v>
      </c>
      <c r="G85" s="290">
        <v>3</v>
      </c>
      <c r="H85" s="300">
        <v>4400</v>
      </c>
      <c r="I85" s="419">
        <v>3080</v>
      </c>
      <c r="J85" s="424">
        <v>0.7</v>
      </c>
      <c r="K85" s="319">
        <v>0</v>
      </c>
      <c r="L85" s="399">
        <f>H85*K85</f>
        <v>0</v>
      </c>
      <c r="M85" s="399">
        <f>I85*K85</f>
        <v>0</v>
      </c>
      <c r="N85" s="400">
        <f>G85-K85</f>
        <v>3</v>
      </c>
      <c r="O85" s="346"/>
      <c r="P85" s="346"/>
    </row>
    <row r="86" spans="1:16" s="358" customFormat="1" ht="17.5">
      <c r="A86" s="335"/>
      <c r="B86" s="428">
        <v>44282</v>
      </c>
      <c r="C86" s="428">
        <v>44288</v>
      </c>
      <c r="D86" s="394" t="s">
        <v>1298</v>
      </c>
      <c r="E86" s="382" t="s">
        <v>1614</v>
      </c>
      <c r="F86" s="352" t="s">
        <v>1618</v>
      </c>
      <c r="G86" s="290">
        <v>2</v>
      </c>
      <c r="H86" s="300">
        <v>3300</v>
      </c>
      <c r="I86" s="419"/>
      <c r="J86" s="424"/>
      <c r="K86" s="319">
        <v>0</v>
      </c>
      <c r="L86" s="399">
        <f>H86*K86</f>
        <v>0</v>
      </c>
      <c r="M86" s="399">
        <f>I86*K86</f>
        <v>0</v>
      </c>
      <c r="N86" s="400">
        <v>1</v>
      </c>
      <c r="O86" s="346"/>
      <c r="P86" s="346"/>
    </row>
    <row r="87" spans="1:16" s="358" customFormat="1" ht="17.5">
      <c r="A87" s="335"/>
      <c r="B87" s="428">
        <v>44282</v>
      </c>
      <c r="C87" s="428">
        <v>44288</v>
      </c>
      <c r="D87" s="394" t="s">
        <v>1298</v>
      </c>
      <c r="E87" s="382" t="s">
        <v>1615</v>
      </c>
      <c r="F87" s="352" t="s">
        <v>1618</v>
      </c>
      <c r="G87" s="290">
        <v>3</v>
      </c>
      <c r="H87" s="300">
        <v>3300</v>
      </c>
      <c r="I87" s="419"/>
      <c r="J87" s="424"/>
      <c r="K87" s="319">
        <v>0</v>
      </c>
      <c r="L87" s="399">
        <f>H87*K87</f>
        <v>0</v>
      </c>
      <c r="M87" s="399">
        <f>I87*K87</f>
        <v>0</v>
      </c>
      <c r="N87" s="400">
        <v>3</v>
      </c>
      <c r="O87" s="346"/>
      <c r="P87" s="346"/>
    </row>
    <row r="88" spans="1:16" s="358" customFormat="1" ht="17.5">
      <c r="A88" s="335"/>
      <c r="B88" s="428">
        <v>44282</v>
      </c>
      <c r="C88" s="428">
        <v>44288</v>
      </c>
      <c r="D88" s="394" t="s">
        <v>1298</v>
      </c>
      <c r="E88" s="382" t="s">
        <v>1616</v>
      </c>
      <c r="F88" s="352" t="s">
        <v>1618</v>
      </c>
      <c r="G88" s="290">
        <v>3</v>
      </c>
      <c r="H88" s="300">
        <v>3300</v>
      </c>
      <c r="I88" s="419"/>
      <c r="J88" s="424"/>
      <c r="K88" s="319">
        <v>0</v>
      </c>
      <c r="L88" s="399">
        <f>H88*K88</f>
        <v>0</v>
      </c>
      <c r="M88" s="399">
        <f>I88*K88</f>
        <v>0</v>
      </c>
      <c r="N88" s="400">
        <v>1</v>
      </c>
      <c r="O88" s="346"/>
      <c r="P88" s="346"/>
    </row>
    <row r="89" spans="1:16" s="358" customFormat="1" ht="17.5">
      <c r="A89" s="335"/>
      <c r="B89" s="428">
        <v>44282</v>
      </c>
      <c r="C89" s="428">
        <v>44288</v>
      </c>
      <c r="D89" s="394" t="s">
        <v>1298</v>
      </c>
      <c r="E89" s="382" t="s">
        <v>1617</v>
      </c>
      <c r="F89" s="352" t="s">
        <v>1618</v>
      </c>
      <c r="G89" s="290">
        <v>2</v>
      </c>
      <c r="H89" s="300">
        <v>3300</v>
      </c>
      <c r="I89" s="419"/>
      <c r="J89" s="424"/>
      <c r="K89" s="319">
        <v>1</v>
      </c>
      <c r="L89" s="399">
        <f>H89*K89</f>
        <v>3300</v>
      </c>
      <c r="M89" s="399">
        <f>I89*K89</f>
        <v>0</v>
      </c>
      <c r="N89" s="400">
        <v>1</v>
      </c>
      <c r="O89" s="346"/>
      <c r="P89" s="346"/>
    </row>
    <row r="90" spans="1:16" s="358" customFormat="1" ht="17.5">
      <c r="A90" s="335"/>
      <c r="B90" s="343">
        <v>44282</v>
      </c>
      <c r="C90" s="343">
        <v>44295</v>
      </c>
      <c r="D90" s="300" t="s">
        <v>1298</v>
      </c>
      <c r="E90" s="375" t="s">
        <v>1498</v>
      </c>
      <c r="F90" s="357"/>
      <c r="G90" s="290">
        <v>30</v>
      </c>
      <c r="H90" s="300">
        <v>750</v>
      </c>
      <c r="I90" s="419">
        <v>600</v>
      </c>
      <c r="J90" s="424">
        <v>0.8</v>
      </c>
      <c r="K90" s="319">
        <v>24</v>
      </c>
      <c r="L90" s="399">
        <f>H90*K90</f>
        <v>18000</v>
      </c>
      <c r="M90" s="399">
        <f>I90*K90</f>
        <v>14400</v>
      </c>
      <c r="N90" s="400">
        <f>G90-K90</f>
        <v>6</v>
      </c>
      <c r="O90" s="346"/>
      <c r="P90" s="1524"/>
    </row>
    <row r="91" spans="1:16" s="358" customFormat="1" ht="17.5">
      <c r="A91" s="335"/>
      <c r="B91" s="343">
        <v>44282</v>
      </c>
      <c r="C91" s="343">
        <v>44295</v>
      </c>
      <c r="D91" s="300" t="s">
        <v>1159</v>
      </c>
      <c r="E91" s="375" t="s">
        <v>1463</v>
      </c>
      <c r="F91" s="352" t="s">
        <v>1464</v>
      </c>
      <c r="G91" s="290">
        <v>10</v>
      </c>
      <c r="H91" s="300">
        <v>1200</v>
      </c>
      <c r="I91" s="419">
        <v>1091</v>
      </c>
      <c r="J91" s="424">
        <v>0.75</v>
      </c>
      <c r="K91" s="319">
        <v>1</v>
      </c>
      <c r="L91" s="399">
        <f>H91*K91</f>
        <v>1200</v>
      </c>
      <c r="M91" s="399">
        <f>I91*K91</f>
        <v>1091</v>
      </c>
      <c r="N91" s="400">
        <f>G91-K91</f>
        <v>9</v>
      </c>
      <c r="O91" s="346"/>
      <c r="P91" s="1523" t="s">
        <v>1796</v>
      </c>
    </row>
    <row r="92" spans="1:16" s="358" customFormat="1" ht="17.5">
      <c r="A92" s="335"/>
      <c r="B92" s="343">
        <v>44282</v>
      </c>
      <c r="C92" s="343">
        <v>44295</v>
      </c>
      <c r="D92" s="300" t="s">
        <v>1159</v>
      </c>
      <c r="E92" s="375" t="s">
        <v>1506</v>
      </c>
      <c r="F92" s="352"/>
      <c r="G92" s="290">
        <v>50</v>
      </c>
      <c r="H92" s="300">
        <v>900</v>
      </c>
      <c r="I92" s="419">
        <v>675</v>
      </c>
      <c r="J92" s="424">
        <v>0.75</v>
      </c>
      <c r="K92" s="319">
        <v>23</v>
      </c>
      <c r="L92" s="399">
        <f>H92*K92</f>
        <v>20700</v>
      </c>
      <c r="M92" s="399">
        <f>I92*K92</f>
        <v>15525</v>
      </c>
      <c r="N92" s="400">
        <f>G92-K92</f>
        <v>27</v>
      </c>
      <c r="O92" s="346"/>
      <c r="P92" s="346"/>
    </row>
    <row r="93" spans="1:16" s="358" customFormat="1" ht="17.5">
      <c r="A93" s="335"/>
      <c r="B93" s="407">
        <v>44283</v>
      </c>
      <c r="C93" s="407">
        <v>44295</v>
      </c>
      <c r="D93" s="395" t="s">
        <v>1159</v>
      </c>
      <c r="E93" s="378" t="s">
        <v>1499</v>
      </c>
      <c r="F93" s="408" t="s">
        <v>81</v>
      </c>
      <c r="G93" s="290">
        <v>30</v>
      </c>
      <c r="H93" s="300">
        <v>1000</v>
      </c>
      <c r="I93" s="419">
        <v>750</v>
      </c>
      <c r="J93" s="424">
        <v>0.75</v>
      </c>
      <c r="K93" s="1502">
        <v>16</v>
      </c>
      <c r="L93" s="399">
        <f>H93*K93</f>
        <v>16000</v>
      </c>
      <c r="M93" s="399">
        <f>I93*K93</f>
        <v>12000</v>
      </c>
      <c r="N93" s="400">
        <f>G93-K93</f>
        <v>14</v>
      </c>
      <c r="O93" s="346"/>
      <c r="P93" s="346"/>
    </row>
    <row r="94" spans="1:16" s="358" customFormat="1" ht="17.5">
      <c r="A94" s="335"/>
      <c r="B94" s="407">
        <v>44283</v>
      </c>
      <c r="C94" s="407">
        <v>44295</v>
      </c>
      <c r="D94" s="395" t="s">
        <v>1159</v>
      </c>
      <c r="E94" s="378" t="s">
        <v>1500</v>
      </c>
      <c r="F94" s="408"/>
      <c r="G94" s="290">
        <v>10</v>
      </c>
      <c r="H94" s="300">
        <v>3000</v>
      </c>
      <c r="I94" s="419">
        <v>2250</v>
      </c>
      <c r="J94" s="424">
        <v>0.75</v>
      </c>
      <c r="K94" s="1502">
        <v>0</v>
      </c>
      <c r="L94" s="399">
        <f>H94*K94</f>
        <v>0</v>
      </c>
      <c r="M94" s="399">
        <f>I94*K94</f>
        <v>0</v>
      </c>
      <c r="N94" s="400">
        <f>G94-K94</f>
        <v>10</v>
      </c>
      <c r="O94" s="346"/>
      <c r="P94" s="346"/>
    </row>
    <row r="95" spans="1:16" s="358" customFormat="1" ht="17.5">
      <c r="A95" s="335"/>
      <c r="B95" s="407">
        <v>44283</v>
      </c>
      <c r="C95" s="407">
        <v>44295</v>
      </c>
      <c r="D95" s="395" t="s">
        <v>1159</v>
      </c>
      <c r="E95" s="378" t="s">
        <v>1501</v>
      </c>
      <c r="F95" s="408"/>
      <c r="G95" s="290">
        <v>6</v>
      </c>
      <c r="H95" s="300">
        <v>5000</v>
      </c>
      <c r="I95" s="419">
        <v>3750</v>
      </c>
      <c r="J95" s="424">
        <v>0.75</v>
      </c>
      <c r="K95" s="1534">
        <v>0</v>
      </c>
      <c r="L95" s="399">
        <f>H95*K95</f>
        <v>0</v>
      </c>
      <c r="M95" s="399">
        <f>I95*K95</f>
        <v>0</v>
      </c>
      <c r="N95" s="400">
        <f>G95-K95</f>
        <v>6</v>
      </c>
      <c r="O95" s="346"/>
      <c r="P95" s="346"/>
    </row>
    <row r="96" spans="1:16" s="358" customFormat="1" ht="17.5">
      <c r="A96" s="335"/>
      <c r="B96" s="428">
        <v>44289</v>
      </c>
      <c r="C96" s="428">
        <v>44295</v>
      </c>
      <c r="D96" s="394" t="s">
        <v>1159</v>
      </c>
      <c r="E96" s="382" t="s">
        <v>1465</v>
      </c>
      <c r="F96" s="352" t="s">
        <v>274</v>
      </c>
      <c r="G96" s="290">
        <v>30</v>
      </c>
      <c r="H96" s="300">
        <v>800</v>
      </c>
      <c r="I96" s="419">
        <v>600</v>
      </c>
      <c r="J96" s="424">
        <v>0.75</v>
      </c>
      <c r="K96" s="1503"/>
      <c r="L96" s="399">
        <f>H96*K96</f>
        <v>0</v>
      </c>
      <c r="M96" s="399">
        <f>I96*K96</f>
        <v>0</v>
      </c>
      <c r="N96" s="400">
        <f>G96-K96</f>
        <v>30</v>
      </c>
      <c r="O96" s="346"/>
      <c r="P96" s="346"/>
    </row>
    <row r="97" spans="1:16" s="358" customFormat="1" ht="17.5">
      <c r="A97" s="335"/>
      <c r="B97" s="428">
        <v>44289</v>
      </c>
      <c r="C97" s="428">
        <v>44295</v>
      </c>
      <c r="D97" s="394" t="s">
        <v>1159</v>
      </c>
      <c r="E97" s="382" t="s">
        <v>1607</v>
      </c>
      <c r="F97" s="352" t="s">
        <v>274</v>
      </c>
      <c r="G97" s="290">
        <v>8</v>
      </c>
      <c r="H97" s="300">
        <v>4500</v>
      </c>
      <c r="I97" s="419">
        <v>3150</v>
      </c>
      <c r="J97" s="424">
        <v>0.7</v>
      </c>
      <c r="K97" s="1503"/>
      <c r="L97" s="399">
        <f>H97*K97</f>
        <v>0</v>
      </c>
      <c r="M97" s="399">
        <f>I97*K97</f>
        <v>0</v>
      </c>
      <c r="N97" s="400"/>
      <c r="O97" s="346"/>
      <c r="P97" s="346"/>
    </row>
    <row r="98" spans="1:16" s="358" customFormat="1" ht="17.5">
      <c r="A98" s="335"/>
      <c r="B98" s="407">
        <v>44289</v>
      </c>
      <c r="C98" s="407">
        <v>44302</v>
      </c>
      <c r="D98" s="395" t="s">
        <v>1298</v>
      </c>
      <c r="E98" s="378" t="s">
        <v>1598</v>
      </c>
      <c r="F98" s="352" t="s">
        <v>1119</v>
      </c>
      <c r="G98" s="290">
        <v>30</v>
      </c>
      <c r="H98" s="300">
        <v>990</v>
      </c>
      <c r="I98" s="419">
        <v>792</v>
      </c>
      <c r="J98" s="424">
        <f>I98/H98</f>
        <v>0.8</v>
      </c>
      <c r="K98" s="1503"/>
      <c r="L98" s="399">
        <f>H98*K98</f>
        <v>0</v>
      </c>
      <c r="M98" s="399">
        <f>I98*K98</f>
        <v>0</v>
      </c>
      <c r="N98" s="400"/>
      <c r="O98" s="346"/>
      <c r="P98" s="346"/>
    </row>
    <row r="99" spans="1:16" s="358" customFormat="1" ht="17.5">
      <c r="A99" s="335"/>
      <c r="B99" s="407">
        <v>44289</v>
      </c>
      <c r="C99" s="407">
        <v>44302</v>
      </c>
      <c r="D99" s="395" t="s">
        <v>1298</v>
      </c>
      <c r="E99" s="378" t="s">
        <v>1600</v>
      </c>
      <c r="F99" s="352" t="s">
        <v>1119</v>
      </c>
      <c r="G99" s="290">
        <v>10</v>
      </c>
      <c r="H99" s="300">
        <v>880</v>
      </c>
      <c r="I99" s="419">
        <v>704</v>
      </c>
      <c r="J99" s="424">
        <v>0.8</v>
      </c>
      <c r="K99" s="1503"/>
      <c r="L99" s="399">
        <f>H99*K99</f>
        <v>0</v>
      </c>
      <c r="M99" s="399">
        <f>I99*K99</f>
        <v>0</v>
      </c>
      <c r="N99" s="400"/>
      <c r="O99" s="346"/>
      <c r="P99" s="346"/>
    </row>
    <row r="100" spans="1:16" s="358" customFormat="1" ht="17.5">
      <c r="A100" s="335"/>
      <c r="B100" s="407">
        <v>44289</v>
      </c>
      <c r="C100" s="407">
        <v>44302</v>
      </c>
      <c r="D100" s="395" t="s">
        <v>1298</v>
      </c>
      <c r="E100" s="378" t="s">
        <v>1601</v>
      </c>
      <c r="F100" s="352" t="s">
        <v>1119</v>
      </c>
      <c r="G100" s="290">
        <v>15</v>
      </c>
      <c r="H100" s="300">
        <v>480</v>
      </c>
      <c r="I100" s="419">
        <v>384</v>
      </c>
      <c r="J100" s="424">
        <v>0.8</v>
      </c>
      <c r="K100" s="1503"/>
      <c r="L100" s="399">
        <f>H100*K100</f>
        <v>0</v>
      </c>
      <c r="M100" s="399">
        <f>I100*K100</f>
        <v>0</v>
      </c>
      <c r="N100" s="400"/>
      <c r="O100" s="346"/>
      <c r="P100" s="346"/>
    </row>
    <row r="101" spans="1:16" s="358" customFormat="1" ht="17.5">
      <c r="A101" s="335"/>
      <c r="B101" s="407">
        <v>44289</v>
      </c>
      <c r="C101" s="407">
        <v>44302</v>
      </c>
      <c r="D101" s="395" t="s">
        <v>1298</v>
      </c>
      <c r="E101" s="378" t="s">
        <v>1602</v>
      </c>
      <c r="F101" s="352" t="s">
        <v>1119</v>
      </c>
      <c r="G101" s="290">
        <v>5</v>
      </c>
      <c r="H101" s="300">
        <v>990</v>
      </c>
      <c r="I101" s="419">
        <v>792</v>
      </c>
      <c r="J101" s="424">
        <v>0.8</v>
      </c>
      <c r="K101" s="1503"/>
      <c r="L101" s="399">
        <f>H101*K101</f>
        <v>0</v>
      </c>
      <c r="M101" s="399">
        <f>I101*K101</f>
        <v>0</v>
      </c>
      <c r="N101" s="400"/>
      <c r="O101" s="346"/>
      <c r="P101" s="346"/>
    </row>
    <row r="102" spans="1:16" s="358" customFormat="1" ht="17.5">
      <c r="A102" s="335"/>
      <c r="B102" s="407">
        <v>44289</v>
      </c>
      <c r="C102" s="407">
        <v>44302</v>
      </c>
      <c r="D102" s="395" t="s">
        <v>1298</v>
      </c>
      <c r="E102" s="378" t="s">
        <v>1603</v>
      </c>
      <c r="F102" s="352" t="s">
        <v>1119</v>
      </c>
      <c r="G102" s="290">
        <v>5</v>
      </c>
      <c r="H102" s="300">
        <v>990</v>
      </c>
      <c r="I102" s="419">
        <v>792</v>
      </c>
      <c r="J102" s="424">
        <v>0.8</v>
      </c>
      <c r="K102" s="1503"/>
      <c r="L102" s="399">
        <f>H102*K102</f>
        <v>0</v>
      </c>
      <c r="M102" s="399">
        <f>I102*K102</f>
        <v>0</v>
      </c>
      <c r="N102" s="400"/>
      <c r="O102" s="346"/>
      <c r="P102" s="346"/>
    </row>
    <row r="103" spans="1:16" s="358" customFormat="1" ht="17.5">
      <c r="A103" s="335"/>
      <c r="B103" s="407">
        <v>44289</v>
      </c>
      <c r="C103" s="407">
        <v>44302</v>
      </c>
      <c r="D103" s="395" t="s">
        <v>1298</v>
      </c>
      <c r="E103" s="378" t="s">
        <v>1604</v>
      </c>
      <c r="F103" s="352" t="s">
        <v>1119</v>
      </c>
      <c r="G103" s="290">
        <v>5</v>
      </c>
      <c r="H103" s="300">
        <v>990</v>
      </c>
      <c r="I103" s="419">
        <v>792</v>
      </c>
      <c r="J103" s="424">
        <v>0.8</v>
      </c>
      <c r="K103" s="1503"/>
      <c r="L103" s="399">
        <f>H103*K103</f>
        <v>0</v>
      </c>
      <c r="M103" s="399">
        <f>I103*K103</f>
        <v>0</v>
      </c>
      <c r="N103" s="400"/>
      <c r="O103" s="346"/>
      <c r="P103" s="346"/>
    </row>
    <row r="104" spans="1:16" s="358" customFormat="1" ht="17.5">
      <c r="A104" s="335"/>
      <c r="B104" s="407">
        <v>44289</v>
      </c>
      <c r="C104" s="407">
        <v>44302</v>
      </c>
      <c r="D104" s="395" t="s">
        <v>1298</v>
      </c>
      <c r="E104" s="378" t="s">
        <v>1605</v>
      </c>
      <c r="F104" s="352" t="s">
        <v>1119</v>
      </c>
      <c r="G104" s="290">
        <v>5</v>
      </c>
      <c r="H104" s="300">
        <v>1980</v>
      </c>
      <c r="I104" s="419">
        <v>1584</v>
      </c>
      <c r="J104" s="424">
        <v>0.8</v>
      </c>
      <c r="K104" s="1503"/>
      <c r="L104" s="399">
        <f>H104*K104</f>
        <v>0</v>
      </c>
      <c r="M104" s="399">
        <f>I104*K104</f>
        <v>0</v>
      </c>
      <c r="N104" s="400"/>
      <c r="O104" s="346"/>
      <c r="P104" s="346"/>
    </row>
    <row r="105" spans="1:16" s="358" customFormat="1" ht="17.5">
      <c r="A105" s="362"/>
      <c r="B105" s="428">
        <v>44289</v>
      </c>
      <c r="C105" s="428">
        <v>44302</v>
      </c>
      <c r="D105" s="394" t="s">
        <v>1298</v>
      </c>
      <c r="E105" s="382" t="s">
        <v>1609</v>
      </c>
      <c r="F105" s="352" t="s">
        <v>752</v>
      </c>
      <c r="G105" s="290">
        <v>10</v>
      </c>
      <c r="H105" s="300">
        <v>1000</v>
      </c>
      <c r="I105" s="419"/>
      <c r="J105" s="424"/>
      <c r="K105" s="1503"/>
      <c r="L105" s="399">
        <f>H105*K105</f>
        <v>0</v>
      </c>
      <c r="M105" s="399">
        <f>I105*K105</f>
        <v>0</v>
      </c>
      <c r="N105" s="400"/>
      <c r="O105" s="346"/>
      <c r="P105" s="346"/>
    </row>
    <row r="106" spans="1:16" s="358" customFormat="1" ht="17.5">
      <c r="A106" s="335"/>
      <c r="B106" s="428">
        <v>44289</v>
      </c>
      <c r="C106" s="428">
        <v>44302</v>
      </c>
      <c r="D106" s="394" t="s">
        <v>1298</v>
      </c>
      <c r="E106" s="382" t="s">
        <v>1610</v>
      </c>
      <c r="F106" s="352" t="s">
        <v>752</v>
      </c>
      <c r="G106" s="290">
        <v>20</v>
      </c>
      <c r="H106" s="300">
        <v>2500</v>
      </c>
      <c r="I106" s="419"/>
      <c r="J106" s="424"/>
      <c r="K106" s="1503"/>
      <c r="L106" s="399">
        <f>H106*K106</f>
        <v>0</v>
      </c>
      <c r="M106" s="399">
        <f>I106*K106</f>
        <v>0</v>
      </c>
      <c r="N106" s="400"/>
      <c r="O106" s="346"/>
      <c r="P106" s="346"/>
    </row>
    <row r="107" spans="1:16" s="358" customFormat="1" ht="17.5">
      <c r="A107" s="335"/>
      <c r="B107" s="428">
        <v>44289</v>
      </c>
      <c r="C107" s="428">
        <v>44302</v>
      </c>
      <c r="D107" s="394" t="s">
        <v>1298</v>
      </c>
      <c r="E107" s="382" t="s">
        <v>1611</v>
      </c>
      <c r="F107" s="352" t="s">
        <v>752</v>
      </c>
      <c r="G107" s="290">
        <v>4</v>
      </c>
      <c r="H107" s="300">
        <v>1500</v>
      </c>
      <c r="I107" s="419"/>
      <c r="J107" s="424"/>
      <c r="K107" s="1503"/>
      <c r="L107" s="399">
        <f>H107*K107</f>
        <v>0</v>
      </c>
      <c r="M107" s="399">
        <f>I107*K107</f>
        <v>0</v>
      </c>
      <c r="N107" s="400"/>
      <c r="O107" s="346"/>
      <c r="P107" s="346"/>
    </row>
    <row r="108" spans="1:16" s="358" customFormat="1" ht="17.5">
      <c r="A108" s="335"/>
      <c r="B108" s="428">
        <v>44289</v>
      </c>
      <c r="C108" s="428">
        <v>44302</v>
      </c>
      <c r="D108" s="394" t="s">
        <v>1298</v>
      </c>
      <c r="E108" s="382" t="s">
        <v>1612</v>
      </c>
      <c r="F108" s="352" t="s">
        <v>752</v>
      </c>
      <c r="G108" s="290">
        <v>4</v>
      </c>
      <c r="H108" s="300">
        <v>1320</v>
      </c>
      <c r="I108" s="419"/>
      <c r="J108" s="424"/>
      <c r="K108" s="1503"/>
      <c r="L108" s="399">
        <f>H108*K108</f>
        <v>0</v>
      </c>
      <c r="M108" s="399">
        <f>I108*K108</f>
        <v>0</v>
      </c>
      <c r="N108" s="400"/>
      <c r="O108" s="346"/>
      <c r="P108" s="346"/>
    </row>
    <row r="109" spans="1:16" s="358" customFormat="1" ht="17.5">
      <c r="A109" s="335"/>
      <c r="B109" s="428">
        <v>44289</v>
      </c>
      <c r="C109" s="428">
        <v>44302</v>
      </c>
      <c r="D109" s="394" t="s">
        <v>1298</v>
      </c>
      <c r="E109" s="382" t="s">
        <v>1613</v>
      </c>
      <c r="F109" s="352" t="s">
        <v>752</v>
      </c>
      <c r="G109" s="290">
        <v>4</v>
      </c>
      <c r="H109" s="300">
        <v>935</v>
      </c>
      <c r="I109" s="419"/>
      <c r="J109" s="424"/>
      <c r="K109" s="1503"/>
      <c r="L109" s="399">
        <f>H109*K109</f>
        <v>0</v>
      </c>
      <c r="M109" s="399">
        <f>I109*K109</f>
        <v>0</v>
      </c>
      <c r="N109" s="400"/>
      <c r="O109" s="346"/>
      <c r="P109" s="346"/>
    </row>
    <row r="110" spans="1:16" s="358" customFormat="1" ht="17.5">
      <c r="A110" s="335"/>
      <c r="B110" s="343">
        <v>44289</v>
      </c>
      <c r="C110" s="343">
        <v>44302</v>
      </c>
      <c r="D110" s="300" t="s">
        <v>1297</v>
      </c>
      <c r="E110" s="375" t="s">
        <v>1466</v>
      </c>
      <c r="F110" s="352" t="s">
        <v>604</v>
      </c>
      <c r="G110" s="290">
        <v>30</v>
      </c>
      <c r="H110" s="300">
        <v>720</v>
      </c>
      <c r="I110" s="419">
        <v>576</v>
      </c>
      <c r="J110" s="424">
        <v>0.8</v>
      </c>
      <c r="K110" s="1503"/>
      <c r="L110" s="399">
        <f>H110*K110</f>
        <v>0</v>
      </c>
      <c r="M110" s="399">
        <f>I110*K110</f>
        <v>0</v>
      </c>
      <c r="N110" s="400">
        <f>G110-K110</f>
        <v>30</v>
      </c>
      <c r="O110" s="346"/>
      <c r="P110" s="346"/>
    </row>
    <row r="111" spans="1:16" s="358" customFormat="1" ht="17.649999999999999" customHeight="1">
      <c r="A111" s="335"/>
      <c r="B111" s="407">
        <v>44289</v>
      </c>
      <c r="C111" s="407">
        <v>44302</v>
      </c>
      <c r="D111" s="395" t="s">
        <v>1298</v>
      </c>
      <c r="E111" s="378" t="s">
        <v>1599</v>
      </c>
      <c r="F111" s="352" t="s">
        <v>126</v>
      </c>
      <c r="G111" s="290">
        <v>30</v>
      </c>
      <c r="H111" s="300">
        <v>500</v>
      </c>
      <c r="I111" s="419">
        <v>400</v>
      </c>
      <c r="J111" s="424">
        <v>0.8</v>
      </c>
      <c r="K111" s="1503"/>
      <c r="L111" s="399">
        <f>H111*K111</f>
        <v>0</v>
      </c>
      <c r="M111" s="399">
        <f>I111*K111</f>
        <v>0</v>
      </c>
      <c r="N111" s="400">
        <f>G111-K111</f>
        <v>30</v>
      </c>
      <c r="O111" s="346"/>
      <c r="P111" s="346"/>
    </row>
    <row r="112" spans="1:16" s="358" customFormat="1" ht="17.649999999999999" customHeight="1">
      <c r="A112" s="335"/>
      <c r="B112" s="407">
        <v>44289</v>
      </c>
      <c r="C112" s="407">
        <v>44302</v>
      </c>
      <c r="D112" s="395" t="s">
        <v>1298</v>
      </c>
      <c r="E112" s="378" t="s">
        <v>1597</v>
      </c>
      <c r="F112" s="352" t="s">
        <v>126</v>
      </c>
      <c r="G112" s="290">
        <v>5</v>
      </c>
      <c r="H112" s="300">
        <v>2000</v>
      </c>
      <c r="I112" s="419">
        <v>1600</v>
      </c>
      <c r="J112" s="424">
        <v>0.8</v>
      </c>
      <c r="K112" s="1504"/>
      <c r="L112" s="399">
        <f>H112*K112</f>
        <v>0</v>
      </c>
      <c r="M112" s="399">
        <f>I112*K112</f>
        <v>0</v>
      </c>
      <c r="N112" s="400"/>
      <c r="O112" s="346"/>
      <c r="P112" s="346"/>
    </row>
    <row r="113" spans="1:16" s="358" customFormat="1" ht="17.5">
      <c r="A113" s="335"/>
      <c r="B113" s="343">
        <v>44289</v>
      </c>
      <c r="C113" s="343">
        <v>44302</v>
      </c>
      <c r="D113" s="300" t="s">
        <v>1159</v>
      </c>
      <c r="E113" s="375" t="s">
        <v>1467</v>
      </c>
      <c r="F113" s="352" t="s">
        <v>579</v>
      </c>
      <c r="G113" s="290">
        <v>50</v>
      </c>
      <c r="H113" s="300">
        <v>700</v>
      </c>
      <c r="I113" s="419">
        <v>560</v>
      </c>
      <c r="J113" s="424">
        <v>0.8</v>
      </c>
      <c r="K113" s="1502"/>
      <c r="L113" s="399">
        <f>H113*K113</f>
        <v>0</v>
      </c>
      <c r="M113" s="399">
        <f>I113*K113</f>
        <v>0</v>
      </c>
      <c r="N113" s="400">
        <f>G113-K113</f>
        <v>50</v>
      </c>
      <c r="O113" s="346"/>
      <c r="P113" s="346"/>
    </row>
    <row r="114" spans="1:16" s="358" customFormat="1" ht="17.5">
      <c r="A114" s="335"/>
      <c r="B114" s="343">
        <v>44290</v>
      </c>
      <c r="C114" s="343">
        <v>44302</v>
      </c>
      <c r="D114" s="300" t="s">
        <v>1159</v>
      </c>
      <c r="E114" s="375" t="s">
        <v>1621</v>
      </c>
      <c r="F114" s="352" t="s">
        <v>912</v>
      </c>
      <c r="G114" s="290">
        <v>30</v>
      </c>
      <c r="H114" s="300">
        <v>750</v>
      </c>
      <c r="I114" s="419">
        <v>600</v>
      </c>
      <c r="J114" s="424">
        <v>0.8</v>
      </c>
      <c r="K114" s="1502"/>
      <c r="L114" s="399">
        <f>H114*K114</f>
        <v>0</v>
      </c>
      <c r="M114" s="399">
        <f>I114*K114</f>
        <v>0</v>
      </c>
      <c r="N114" s="400"/>
      <c r="O114" s="446"/>
      <c r="P114" s="346"/>
    </row>
    <row r="115" spans="1:16" s="358" customFormat="1" ht="17.5">
      <c r="A115" s="335"/>
      <c r="B115" s="343">
        <v>44296</v>
      </c>
      <c r="C115" s="343">
        <v>44302</v>
      </c>
      <c r="D115" s="300" t="s">
        <v>1731</v>
      </c>
      <c r="E115" s="375" t="s">
        <v>1623</v>
      </c>
      <c r="F115" s="352" t="s">
        <v>698</v>
      </c>
      <c r="G115" s="290"/>
      <c r="H115" s="300">
        <v>700</v>
      </c>
      <c r="I115" s="419">
        <v>525</v>
      </c>
      <c r="J115" s="424">
        <v>0.75</v>
      </c>
      <c r="K115" s="1502"/>
      <c r="L115" s="399">
        <f>H115*K115</f>
        <v>0</v>
      </c>
      <c r="M115" s="399">
        <f>I115*K115</f>
        <v>0</v>
      </c>
      <c r="N115" s="400"/>
      <c r="O115" s="446"/>
      <c r="P115" s="346"/>
    </row>
    <row r="116" spans="1:16" s="358" customFormat="1" ht="17.5">
      <c r="A116" s="335"/>
      <c r="B116" s="343">
        <v>44296</v>
      </c>
      <c r="C116" s="343">
        <v>44302</v>
      </c>
      <c r="D116" s="301" t="s">
        <v>1159</v>
      </c>
      <c r="E116" s="375" t="s">
        <v>1468</v>
      </c>
      <c r="F116" s="406" t="s">
        <v>1461</v>
      </c>
      <c r="G116" s="306">
        <v>2</v>
      </c>
      <c r="H116" s="306">
        <v>900</v>
      </c>
      <c r="I116" s="419">
        <v>720</v>
      </c>
      <c r="J116" s="424">
        <v>0.8</v>
      </c>
      <c r="K116" s="1518"/>
      <c r="L116" s="399">
        <f>H116*K116</f>
        <v>0</v>
      </c>
      <c r="M116" s="399">
        <f>I116*K116</f>
        <v>0</v>
      </c>
      <c r="N116" s="400">
        <f>G116-K116</f>
        <v>2</v>
      </c>
      <c r="O116" s="447"/>
      <c r="P116" s="346"/>
    </row>
    <row r="117" spans="1:16" s="358" customFormat="1" ht="17.5">
      <c r="A117" s="335"/>
      <c r="B117" s="343">
        <v>44296</v>
      </c>
      <c r="C117" s="343">
        <v>44302</v>
      </c>
      <c r="D117" s="416" t="s">
        <v>1159</v>
      </c>
      <c r="E117" s="1513" t="s">
        <v>1544</v>
      </c>
      <c r="F117" s="352" t="s">
        <v>1622</v>
      </c>
      <c r="G117" s="397">
        <v>30</v>
      </c>
      <c r="H117" s="397">
        <v>700</v>
      </c>
      <c r="I117" s="416">
        <f>H117*J117</f>
        <v>525</v>
      </c>
      <c r="J117" s="424">
        <v>0.75</v>
      </c>
      <c r="K117" s="1535"/>
      <c r="L117" s="399">
        <f>H117*K117</f>
        <v>0</v>
      </c>
      <c r="M117" s="399">
        <f>I117*K117</f>
        <v>0</v>
      </c>
      <c r="N117" s="1520"/>
      <c r="O117" s="430"/>
      <c r="P117" s="431"/>
    </row>
    <row r="118" spans="1:16" s="358" customFormat="1" ht="16.5" customHeight="1">
      <c r="A118" s="335"/>
      <c r="B118" s="448">
        <v>44296</v>
      </c>
      <c r="C118" s="448">
        <v>44302</v>
      </c>
      <c r="D118" s="398" t="s">
        <v>1772</v>
      </c>
      <c r="E118" s="376" t="s">
        <v>1774</v>
      </c>
      <c r="F118" s="363" t="s">
        <v>123</v>
      </c>
      <c r="G118" s="1529">
        <v>5</v>
      </c>
      <c r="H118" s="1529">
        <v>820</v>
      </c>
      <c r="I118" s="449">
        <v>574</v>
      </c>
      <c r="J118" s="450">
        <f>I118/H118</f>
        <v>0.7</v>
      </c>
      <c r="K118" s="1533"/>
      <c r="L118" s="399">
        <f>H118*K118</f>
        <v>0</v>
      </c>
      <c r="M118" s="451">
        <f>I118*K118</f>
        <v>0</v>
      </c>
      <c r="N118" s="452">
        <f>G118-K118</f>
        <v>5</v>
      </c>
      <c r="O118" s="447"/>
      <c r="P118" s="346"/>
    </row>
    <row r="119" spans="1:16" s="358" customFormat="1" ht="17.5">
      <c r="A119" s="335"/>
      <c r="B119" s="448">
        <v>44296</v>
      </c>
      <c r="C119" s="459">
        <v>44302</v>
      </c>
      <c r="D119" s="319" t="s">
        <v>1772</v>
      </c>
      <c r="E119" s="386" t="s">
        <v>1775</v>
      </c>
      <c r="F119" s="346" t="s">
        <v>1797</v>
      </c>
      <c r="G119" s="1540">
        <v>20</v>
      </c>
      <c r="H119" s="306">
        <v>700</v>
      </c>
      <c r="I119" s="496">
        <v>560</v>
      </c>
      <c r="J119" s="450">
        <v>0.8</v>
      </c>
      <c r="K119" s="1518"/>
      <c r="L119" s="454">
        <f>H119*K119</f>
        <v>0</v>
      </c>
      <c r="M119" s="454">
        <f>I119*K119</f>
        <v>0</v>
      </c>
      <c r="N119" s="1521">
        <f>G119-K119</f>
        <v>20</v>
      </c>
      <c r="O119" s="447"/>
      <c r="P119" s="346"/>
    </row>
    <row r="120" spans="1:16" s="358" customFormat="1" ht="17.649999999999999" customHeight="1">
      <c r="A120" s="335"/>
      <c r="B120" s="423">
        <v>44296</v>
      </c>
      <c r="C120" s="423">
        <v>44309</v>
      </c>
      <c r="D120" s="418" t="s">
        <v>1731</v>
      </c>
      <c r="E120" s="380" t="s">
        <v>1624</v>
      </c>
      <c r="F120" s="356" t="s">
        <v>743</v>
      </c>
      <c r="G120" s="1528">
        <v>25</v>
      </c>
      <c r="H120" s="1516">
        <v>800</v>
      </c>
      <c r="I120" s="1468">
        <v>600</v>
      </c>
      <c r="J120" s="1469">
        <v>0.75</v>
      </c>
      <c r="K120" s="1532"/>
      <c r="L120" s="454">
        <f>H120*K120</f>
        <v>0</v>
      </c>
      <c r="M120" s="454">
        <f>I120*K120</f>
        <v>0</v>
      </c>
      <c r="N120" s="455"/>
      <c r="O120" s="446"/>
      <c r="P120" s="346"/>
    </row>
    <row r="121" spans="1:16" s="358" customFormat="1" ht="17.5">
      <c r="A121" s="335"/>
      <c r="B121" s="343">
        <v>44303</v>
      </c>
      <c r="C121" s="343">
        <v>44309</v>
      </c>
      <c r="D121" s="300" t="s">
        <v>1298</v>
      </c>
      <c r="E121" s="375" t="s">
        <v>1594</v>
      </c>
      <c r="F121" s="352"/>
      <c r="G121" s="306">
        <v>30</v>
      </c>
      <c r="H121" s="306">
        <v>500</v>
      </c>
      <c r="I121" s="419">
        <v>350</v>
      </c>
      <c r="J121" s="424"/>
      <c r="K121" s="1505"/>
      <c r="L121" s="399">
        <f>H121*K121</f>
        <v>0</v>
      </c>
      <c r="M121" s="399">
        <f>I121*K121</f>
        <v>0</v>
      </c>
      <c r="N121" s="400">
        <f>G121-K121</f>
        <v>30</v>
      </c>
      <c r="O121" s="487"/>
      <c r="P121" s="346"/>
    </row>
    <row r="122" spans="1:16" s="358" customFormat="1" ht="17.5">
      <c r="A122" s="335"/>
      <c r="B122" s="343">
        <v>44303</v>
      </c>
      <c r="C122" s="343">
        <v>44309</v>
      </c>
      <c r="D122" s="300" t="s">
        <v>1776</v>
      </c>
      <c r="E122" s="375" t="s">
        <v>1552</v>
      </c>
      <c r="F122" s="352" t="s">
        <v>1777</v>
      </c>
      <c r="G122" s="306">
        <v>30</v>
      </c>
      <c r="H122" s="306">
        <v>1000</v>
      </c>
      <c r="I122" s="419">
        <v>750</v>
      </c>
      <c r="J122" s="424">
        <v>0.75</v>
      </c>
      <c r="K122" s="1505"/>
      <c r="L122" s="399">
        <f>H122*K122</f>
        <v>0</v>
      </c>
      <c r="M122" s="399">
        <f>I122*K122</f>
        <v>0</v>
      </c>
      <c r="N122" s="400">
        <f>G122-K122</f>
        <v>30</v>
      </c>
      <c r="O122" s="447"/>
      <c r="P122" s="346"/>
    </row>
    <row r="123" spans="1:16" s="358" customFormat="1" ht="17.5">
      <c r="A123" s="335"/>
      <c r="B123" s="428">
        <v>44303</v>
      </c>
      <c r="C123" s="428">
        <v>44310</v>
      </c>
      <c r="D123" s="303" t="s">
        <v>1298</v>
      </c>
      <c r="E123" s="382" t="s">
        <v>1510</v>
      </c>
      <c r="F123" s="352" t="s">
        <v>1108</v>
      </c>
      <c r="G123" s="290">
        <v>50</v>
      </c>
      <c r="H123" s="281">
        <v>1000</v>
      </c>
      <c r="I123" s="419">
        <v>800</v>
      </c>
      <c r="J123" s="424">
        <v>0.8</v>
      </c>
      <c r="K123" s="1503"/>
      <c r="L123" s="399">
        <f>H123*K123</f>
        <v>0</v>
      </c>
      <c r="M123" s="399">
        <f>I123*K123</f>
        <v>0</v>
      </c>
      <c r="N123" s="400">
        <f>G123-K123</f>
        <v>50</v>
      </c>
      <c r="O123" s="430"/>
      <c r="P123" s="431"/>
    </row>
    <row r="124" spans="1:16" s="358" customFormat="1" ht="17.5">
      <c r="A124" s="335"/>
      <c r="B124" s="428">
        <v>44303</v>
      </c>
      <c r="C124" s="428">
        <v>44310</v>
      </c>
      <c r="D124" s="303" t="s">
        <v>1298</v>
      </c>
      <c r="E124" s="382" t="s">
        <v>1511</v>
      </c>
      <c r="F124" s="352" t="s">
        <v>1108</v>
      </c>
      <c r="G124" s="290">
        <v>20</v>
      </c>
      <c r="H124" s="281">
        <v>1080</v>
      </c>
      <c r="I124" s="419">
        <v>920</v>
      </c>
      <c r="J124" s="456">
        <v>0.85199999999999998</v>
      </c>
      <c r="K124" s="1503"/>
      <c r="L124" s="399">
        <f>H124*K124</f>
        <v>0</v>
      </c>
      <c r="M124" s="399">
        <f>I124*K124</f>
        <v>0</v>
      </c>
      <c r="N124" s="400">
        <f>G124-K124</f>
        <v>20</v>
      </c>
      <c r="O124" s="447"/>
      <c r="P124" s="346"/>
    </row>
    <row r="125" spans="1:16" s="358" customFormat="1" ht="17.5">
      <c r="A125" s="335"/>
      <c r="B125" s="343">
        <v>44310</v>
      </c>
      <c r="C125" s="343">
        <v>44314</v>
      </c>
      <c r="D125" s="300"/>
      <c r="E125" s="375" t="s">
        <v>1509</v>
      </c>
      <c r="F125" s="352" t="s">
        <v>945</v>
      </c>
      <c r="G125" s="306"/>
      <c r="H125" s="306">
        <v>100</v>
      </c>
      <c r="I125" s="419">
        <v>75</v>
      </c>
      <c r="J125" s="424">
        <v>0.75</v>
      </c>
      <c r="K125" s="1505"/>
      <c r="L125" s="399">
        <f>H125*K125</f>
        <v>0</v>
      </c>
      <c r="M125" s="399">
        <f>I125*K125</f>
        <v>0</v>
      </c>
      <c r="N125" s="400">
        <f>G125-K125</f>
        <v>0</v>
      </c>
      <c r="O125" s="442"/>
      <c r="P125" s="346"/>
    </row>
    <row r="126" spans="1:16" s="358" customFormat="1" ht="17.5">
      <c r="A126" s="335"/>
      <c r="B126" s="343">
        <v>44303</v>
      </c>
      <c r="C126" s="343">
        <v>44316</v>
      </c>
      <c r="D126" s="300" t="s">
        <v>1783</v>
      </c>
      <c r="E126" s="375" t="s">
        <v>1469</v>
      </c>
      <c r="F126" s="352" t="s">
        <v>274</v>
      </c>
      <c r="G126" s="1452">
        <v>15</v>
      </c>
      <c r="H126" s="1452">
        <v>800</v>
      </c>
      <c r="I126" s="419">
        <v>600</v>
      </c>
      <c r="J126" s="424">
        <v>0.75</v>
      </c>
      <c r="K126" s="1505"/>
      <c r="L126" s="399">
        <f>H126*K126</f>
        <v>0</v>
      </c>
      <c r="M126" s="399">
        <f>I126*K126</f>
        <v>0</v>
      </c>
      <c r="N126" s="400">
        <f>G126-K126</f>
        <v>15</v>
      </c>
      <c r="O126" s="1537"/>
      <c r="P126" s="346"/>
    </row>
    <row r="127" spans="1:16" s="358" customFormat="1" ht="17.5">
      <c r="A127" s="335"/>
      <c r="B127" s="343">
        <v>44303</v>
      </c>
      <c r="C127" s="343">
        <v>44316</v>
      </c>
      <c r="D127" s="300" t="s">
        <v>1778</v>
      </c>
      <c r="E127" s="375" t="s">
        <v>1779</v>
      </c>
      <c r="F127" s="352" t="s">
        <v>1780</v>
      </c>
      <c r="G127" s="1452">
        <v>30</v>
      </c>
      <c r="H127" s="1452">
        <v>700</v>
      </c>
      <c r="I127" s="419">
        <v>560</v>
      </c>
      <c r="J127" s="424">
        <v>0.8</v>
      </c>
      <c r="K127" s="1505"/>
      <c r="L127" s="399">
        <f>H127*K127</f>
        <v>0</v>
      </c>
      <c r="M127" s="399">
        <f>I127*K127</f>
        <v>0</v>
      </c>
      <c r="N127" s="400"/>
      <c r="O127" s="1537"/>
      <c r="P127" s="346"/>
    </row>
    <row r="128" spans="1:16" s="358" customFormat="1" ht="17.25" customHeight="1">
      <c r="A128" s="335"/>
      <c r="B128" s="407">
        <v>44303</v>
      </c>
      <c r="C128" s="407">
        <v>44316</v>
      </c>
      <c r="D128" s="395" t="s">
        <v>1784</v>
      </c>
      <c r="E128" s="1514" t="s">
        <v>1785</v>
      </c>
      <c r="F128" s="352" t="s">
        <v>637</v>
      </c>
      <c r="G128" s="306">
        <v>50</v>
      </c>
      <c r="H128" s="306">
        <v>800</v>
      </c>
      <c r="I128" s="419">
        <v>640</v>
      </c>
      <c r="J128" s="424">
        <v>0.8</v>
      </c>
      <c r="K128" s="1506"/>
      <c r="L128" s="399">
        <f>H128*K128</f>
        <v>0</v>
      </c>
      <c r="M128" s="399">
        <f>I128*K128</f>
        <v>0</v>
      </c>
      <c r="N128" s="400">
        <f>G128-K128</f>
        <v>50</v>
      </c>
      <c r="O128" s="442"/>
      <c r="P128" s="346"/>
    </row>
    <row r="129" spans="1:16" s="358" customFormat="1" ht="17.25" customHeight="1">
      <c r="A129" s="335"/>
      <c r="B129" s="407">
        <v>44303</v>
      </c>
      <c r="C129" s="407">
        <v>44316</v>
      </c>
      <c r="D129" s="395" t="s">
        <v>1784</v>
      </c>
      <c r="E129" s="1470" t="s">
        <v>1786</v>
      </c>
      <c r="F129" s="352" t="s">
        <v>637</v>
      </c>
      <c r="G129" s="306">
        <v>2</v>
      </c>
      <c r="H129" s="306">
        <v>3000</v>
      </c>
      <c r="I129" s="419">
        <v>2400</v>
      </c>
      <c r="J129" s="424">
        <v>0.8</v>
      </c>
      <c r="K129" s="1506"/>
      <c r="L129" s="399">
        <f>H129*K129</f>
        <v>0</v>
      </c>
      <c r="M129" s="399">
        <f>I129*K129</f>
        <v>0</v>
      </c>
      <c r="N129" s="400">
        <f>G129-K129</f>
        <v>2</v>
      </c>
      <c r="O129" s="442"/>
      <c r="P129" s="346"/>
    </row>
    <row r="130" spans="1:16" s="358" customFormat="1" ht="17.25" customHeight="1">
      <c r="A130" s="335"/>
      <c r="B130" s="407">
        <v>44303</v>
      </c>
      <c r="C130" s="407">
        <v>44316</v>
      </c>
      <c r="D130" s="395" t="s">
        <v>1784</v>
      </c>
      <c r="E130" s="1470" t="s">
        <v>1787</v>
      </c>
      <c r="F130" s="352" t="s">
        <v>637</v>
      </c>
      <c r="G130" s="306">
        <v>3</v>
      </c>
      <c r="H130" s="306">
        <v>3000</v>
      </c>
      <c r="I130" s="419">
        <v>2400</v>
      </c>
      <c r="J130" s="424">
        <v>0.8</v>
      </c>
      <c r="K130" s="1506"/>
      <c r="L130" s="399">
        <f>H130*K130</f>
        <v>0</v>
      </c>
      <c r="M130" s="399">
        <f>I130*K130</f>
        <v>0</v>
      </c>
      <c r="N130" s="400">
        <f>G130-K130</f>
        <v>3</v>
      </c>
      <c r="O130" s="442"/>
      <c r="P130" s="346"/>
    </row>
    <row r="131" spans="1:16" s="358" customFormat="1" ht="17.25" customHeight="1">
      <c r="A131" s="335"/>
      <c r="B131" s="407">
        <v>44303</v>
      </c>
      <c r="C131" s="407">
        <v>44316</v>
      </c>
      <c r="D131" s="395" t="s">
        <v>1784</v>
      </c>
      <c r="E131" s="1470" t="s">
        <v>1788</v>
      </c>
      <c r="F131" s="352" t="s">
        <v>637</v>
      </c>
      <c r="G131" s="306">
        <v>2</v>
      </c>
      <c r="H131" s="306">
        <v>3000</v>
      </c>
      <c r="I131" s="419">
        <v>2400</v>
      </c>
      <c r="J131" s="424">
        <v>0.8</v>
      </c>
      <c r="K131" s="1506"/>
      <c r="L131" s="399">
        <f>H131*K131</f>
        <v>0</v>
      </c>
      <c r="M131" s="399">
        <f>I131*K131</f>
        <v>0</v>
      </c>
      <c r="N131" s="400">
        <f>G131-K131</f>
        <v>2</v>
      </c>
      <c r="O131" s="442"/>
      <c r="P131" s="346"/>
    </row>
    <row r="132" spans="1:16" s="358" customFormat="1" ht="17.25" customHeight="1">
      <c r="A132" s="335"/>
      <c r="B132" s="407">
        <v>44303</v>
      </c>
      <c r="C132" s="407">
        <v>44316</v>
      </c>
      <c r="D132" s="395" t="s">
        <v>1784</v>
      </c>
      <c r="E132" s="1470" t="s">
        <v>1789</v>
      </c>
      <c r="F132" s="352" t="s">
        <v>637</v>
      </c>
      <c r="G132" s="306">
        <v>2</v>
      </c>
      <c r="H132" s="306">
        <v>3000</v>
      </c>
      <c r="I132" s="419">
        <v>2400</v>
      </c>
      <c r="J132" s="424">
        <v>0.8</v>
      </c>
      <c r="K132" s="1506"/>
      <c r="L132" s="399">
        <f>H132*K132</f>
        <v>0</v>
      </c>
      <c r="M132" s="399">
        <f>I132*K132</f>
        <v>0</v>
      </c>
      <c r="N132" s="400">
        <f>G132-K132</f>
        <v>2</v>
      </c>
      <c r="O132" s="442"/>
      <c r="P132" s="346"/>
    </row>
    <row r="133" spans="1:16" s="358" customFormat="1" ht="17.25" customHeight="1">
      <c r="A133" s="335"/>
      <c r="B133" s="407">
        <v>44303</v>
      </c>
      <c r="C133" s="407">
        <v>44316</v>
      </c>
      <c r="D133" s="395" t="s">
        <v>1784</v>
      </c>
      <c r="E133" s="1470" t="s">
        <v>1790</v>
      </c>
      <c r="F133" s="352" t="s">
        <v>637</v>
      </c>
      <c r="G133" s="306">
        <v>3</v>
      </c>
      <c r="H133" s="306">
        <v>3000</v>
      </c>
      <c r="I133" s="419">
        <v>2400</v>
      </c>
      <c r="J133" s="424">
        <v>0.8</v>
      </c>
      <c r="K133" s="1506"/>
      <c r="L133" s="399">
        <f>H133*K133</f>
        <v>0</v>
      </c>
      <c r="M133" s="399">
        <f>I133*K133</f>
        <v>0</v>
      </c>
      <c r="N133" s="400">
        <f>G133-K133</f>
        <v>3</v>
      </c>
      <c r="O133" s="442"/>
      <c r="P133" s="346"/>
    </row>
    <row r="134" spans="1:16" s="358" customFormat="1" ht="17.25" customHeight="1">
      <c r="A134" s="335"/>
      <c r="B134" s="407">
        <v>44303</v>
      </c>
      <c r="C134" s="407">
        <v>44316</v>
      </c>
      <c r="D134" s="395" t="s">
        <v>1784</v>
      </c>
      <c r="E134" s="1470" t="s">
        <v>1791</v>
      </c>
      <c r="F134" s="352" t="s">
        <v>637</v>
      </c>
      <c r="G134" s="306">
        <v>2</v>
      </c>
      <c r="H134" s="306">
        <v>3000</v>
      </c>
      <c r="I134" s="419">
        <v>2400</v>
      </c>
      <c r="J134" s="424">
        <v>0.8</v>
      </c>
      <c r="K134" s="1506"/>
      <c r="L134" s="399">
        <f>H134*K134</f>
        <v>0</v>
      </c>
      <c r="M134" s="399">
        <f>I134*K134</f>
        <v>0</v>
      </c>
      <c r="N134" s="400">
        <f>G134-K134</f>
        <v>2</v>
      </c>
      <c r="O134" s="442"/>
      <c r="P134" s="346"/>
    </row>
    <row r="135" spans="1:16" s="358" customFormat="1" ht="17.25" customHeight="1">
      <c r="A135" s="335"/>
      <c r="B135" s="407">
        <v>44303</v>
      </c>
      <c r="C135" s="407">
        <v>44316</v>
      </c>
      <c r="D135" s="395" t="s">
        <v>1784</v>
      </c>
      <c r="E135" s="1470" t="s">
        <v>1792</v>
      </c>
      <c r="F135" s="352" t="s">
        <v>637</v>
      </c>
      <c r="G135" s="306">
        <v>2</v>
      </c>
      <c r="H135" s="306">
        <v>3000</v>
      </c>
      <c r="I135" s="419">
        <v>2400</v>
      </c>
      <c r="J135" s="424">
        <v>0.8</v>
      </c>
      <c r="K135" s="1506"/>
      <c r="L135" s="399">
        <f>H135*K135</f>
        <v>0</v>
      </c>
      <c r="M135" s="399">
        <f>I135*K135</f>
        <v>0</v>
      </c>
      <c r="N135" s="400">
        <f>G135-K135</f>
        <v>2</v>
      </c>
      <c r="O135" s="442"/>
      <c r="P135" s="346"/>
    </row>
    <row r="136" spans="1:16" s="358" customFormat="1" ht="17.25" customHeight="1">
      <c r="A136" s="335"/>
      <c r="B136" s="407">
        <v>44303</v>
      </c>
      <c r="C136" s="407">
        <v>44316</v>
      </c>
      <c r="D136" s="395" t="s">
        <v>1784</v>
      </c>
      <c r="E136" s="1470" t="s">
        <v>1793</v>
      </c>
      <c r="F136" s="352" t="s">
        <v>637</v>
      </c>
      <c r="G136" s="306">
        <v>2</v>
      </c>
      <c r="H136" s="306">
        <v>3000</v>
      </c>
      <c r="I136" s="419">
        <v>2400</v>
      </c>
      <c r="J136" s="424">
        <v>0.8</v>
      </c>
      <c r="K136" s="1506"/>
      <c r="L136" s="399">
        <f>H136*K136</f>
        <v>0</v>
      </c>
      <c r="M136" s="399">
        <f>I136*K136</f>
        <v>0</v>
      </c>
      <c r="N136" s="400">
        <f>G136-K136</f>
        <v>2</v>
      </c>
      <c r="O136" s="442"/>
      <c r="P136" s="346"/>
    </row>
    <row r="137" spans="1:16" s="358" customFormat="1" ht="17.649999999999999" customHeight="1">
      <c r="A137" s="335"/>
      <c r="B137" s="407">
        <v>44303</v>
      </c>
      <c r="C137" s="407">
        <v>44316</v>
      </c>
      <c r="D137" s="395" t="s">
        <v>1784</v>
      </c>
      <c r="E137" s="1512" t="s">
        <v>1794</v>
      </c>
      <c r="F137" s="352" t="s">
        <v>637</v>
      </c>
      <c r="G137" s="306">
        <v>2</v>
      </c>
      <c r="H137" s="306">
        <v>3000</v>
      </c>
      <c r="I137" s="419">
        <v>2400</v>
      </c>
      <c r="J137" s="424">
        <v>0.8</v>
      </c>
      <c r="K137" s="1506"/>
      <c r="L137" s="399">
        <f>H137*K137</f>
        <v>0</v>
      </c>
      <c r="M137" s="399">
        <f>I137*K137</f>
        <v>0</v>
      </c>
      <c r="N137" s="400">
        <f>G137-K137</f>
        <v>2</v>
      </c>
      <c r="O137" s="442"/>
      <c r="P137" s="346"/>
    </row>
    <row r="138" spans="1:16" s="358" customFormat="1" ht="17.649999999999999" customHeight="1">
      <c r="A138" s="335"/>
      <c r="B138" s="407">
        <v>44303</v>
      </c>
      <c r="C138" s="407">
        <v>44316</v>
      </c>
      <c r="D138" s="395" t="s">
        <v>1784</v>
      </c>
      <c r="E138" s="1512" t="s">
        <v>1795</v>
      </c>
      <c r="F138" s="352" t="s">
        <v>637</v>
      </c>
      <c r="G138" s="306">
        <v>2</v>
      </c>
      <c r="H138" s="306">
        <v>3000</v>
      </c>
      <c r="I138" s="419">
        <v>2400</v>
      </c>
      <c r="J138" s="424">
        <v>0.8</v>
      </c>
      <c r="K138" s="1506"/>
      <c r="L138" s="399">
        <f>H138*K138</f>
        <v>0</v>
      </c>
      <c r="M138" s="399">
        <f>I138*K138</f>
        <v>0</v>
      </c>
      <c r="N138" s="400">
        <f>G138-K138</f>
        <v>2</v>
      </c>
      <c r="O138" s="442"/>
      <c r="P138" s="346"/>
    </row>
    <row r="139" spans="1:16" s="358" customFormat="1" ht="17.649999999999999" customHeight="1">
      <c r="A139" s="335"/>
      <c r="B139" s="343">
        <v>44303</v>
      </c>
      <c r="C139" s="343">
        <v>44316</v>
      </c>
      <c r="D139" s="300" t="s">
        <v>1772</v>
      </c>
      <c r="E139" s="375" t="s">
        <v>1773</v>
      </c>
      <c r="F139" s="352"/>
      <c r="G139" s="306">
        <v>5</v>
      </c>
      <c r="H139" s="306">
        <v>820</v>
      </c>
      <c r="I139" s="419">
        <v>574</v>
      </c>
      <c r="J139" s="424"/>
      <c r="K139" s="1506"/>
      <c r="L139" s="399">
        <f>H139*K139</f>
        <v>0</v>
      </c>
      <c r="M139" s="399">
        <f>I139*K139</f>
        <v>0</v>
      </c>
      <c r="N139" s="400">
        <f>G139-K139</f>
        <v>5</v>
      </c>
      <c r="O139" s="442"/>
      <c r="P139" s="346"/>
    </row>
    <row r="140" spans="1:16" s="358" customFormat="1" ht="17.649999999999999" customHeight="1">
      <c r="A140" s="335"/>
      <c r="B140" s="343">
        <v>44317</v>
      </c>
      <c r="C140" s="343">
        <v>44323</v>
      </c>
      <c r="D140" s="305"/>
      <c r="E140" s="385" t="s">
        <v>1471</v>
      </c>
      <c r="F140" s="352" t="s">
        <v>1472</v>
      </c>
      <c r="G140" s="306"/>
      <c r="H140" s="306"/>
      <c r="I140" s="419"/>
      <c r="J140" s="424"/>
      <c r="K140" s="1506"/>
      <c r="L140" s="399">
        <f>H140*K140</f>
        <v>0</v>
      </c>
      <c r="M140" s="399">
        <f>I140*K140</f>
        <v>0</v>
      </c>
      <c r="N140" s="400">
        <f>G140-K140</f>
        <v>0</v>
      </c>
      <c r="O140" s="410"/>
      <c r="P140" s="346"/>
    </row>
    <row r="141" spans="1:16" s="358" customFormat="1" ht="17.649999999999999" customHeight="1">
      <c r="A141" s="335"/>
      <c r="B141" s="343">
        <v>44317</v>
      </c>
      <c r="C141" s="343">
        <v>44330</v>
      </c>
      <c r="D141" s="305" t="s">
        <v>1772</v>
      </c>
      <c r="E141" s="386" t="s">
        <v>1470</v>
      </c>
      <c r="F141" s="457" t="s">
        <v>38</v>
      </c>
      <c r="G141" s="306">
        <v>5</v>
      </c>
      <c r="H141" s="306">
        <v>880</v>
      </c>
      <c r="I141" s="419">
        <v>616</v>
      </c>
      <c r="J141" s="424"/>
      <c r="K141" s="1506"/>
      <c r="L141" s="399">
        <f>H141*K141</f>
        <v>0</v>
      </c>
      <c r="M141" s="399">
        <f>I141*K141</f>
        <v>0</v>
      </c>
      <c r="N141" s="400">
        <f>G141-K141</f>
        <v>5</v>
      </c>
      <c r="O141" s="447"/>
      <c r="P141" s="446"/>
    </row>
    <row r="142" spans="1:16" s="358" customFormat="1" ht="17.649999999999999" customHeight="1">
      <c r="A142" s="335"/>
      <c r="B142" s="343">
        <v>44324</v>
      </c>
      <c r="C142" s="343">
        <v>44330</v>
      </c>
      <c r="D142" s="305"/>
      <c r="E142" s="386" t="s">
        <v>1473</v>
      </c>
      <c r="F142" s="457" t="s">
        <v>1472</v>
      </c>
      <c r="G142" s="306"/>
      <c r="H142" s="397"/>
      <c r="I142" s="419"/>
      <c r="J142" s="424"/>
      <c r="K142" s="1506"/>
      <c r="L142" s="399">
        <f>H142*K142</f>
        <v>0</v>
      </c>
      <c r="M142" s="399">
        <f>I142*K142</f>
        <v>0</v>
      </c>
      <c r="N142" s="400">
        <f>G142-K142</f>
        <v>0</v>
      </c>
      <c r="O142" s="463"/>
      <c r="P142" s="431"/>
    </row>
    <row r="143" spans="1:16" s="358" customFormat="1" ht="17.649999999999999" customHeight="1">
      <c r="A143" s="335"/>
      <c r="B143" s="343">
        <v>44324</v>
      </c>
      <c r="C143" s="343">
        <v>44330</v>
      </c>
      <c r="D143" s="305"/>
      <c r="E143" s="375" t="s">
        <v>1448</v>
      </c>
      <c r="F143" s="352" t="s">
        <v>1472</v>
      </c>
      <c r="G143" s="306"/>
      <c r="H143" s="306"/>
      <c r="I143" s="419"/>
      <c r="J143" s="424"/>
      <c r="K143" s="1506"/>
      <c r="L143" s="399">
        <f>H143*K143</f>
        <v>0</v>
      </c>
      <c r="M143" s="399">
        <f>I143*K143</f>
        <v>0</v>
      </c>
      <c r="N143" s="400">
        <f>G143-K143</f>
        <v>0</v>
      </c>
      <c r="O143" s="442"/>
      <c r="P143" s="346"/>
    </row>
    <row r="144" spans="1:16" s="358" customFormat="1" ht="17.649999999999999" customHeight="1">
      <c r="A144" s="335"/>
      <c r="B144" s="343">
        <v>44324</v>
      </c>
      <c r="C144" s="459">
        <v>44337</v>
      </c>
      <c r="D144" s="300"/>
      <c r="E144" s="375" t="s">
        <v>1474</v>
      </c>
      <c r="F144" s="352" t="s">
        <v>663</v>
      </c>
      <c r="G144" s="306"/>
      <c r="H144" s="306"/>
      <c r="I144" s="419"/>
      <c r="J144" s="424"/>
      <c r="K144" s="1506"/>
      <c r="L144" s="399">
        <f>H144*K144</f>
        <v>0</v>
      </c>
      <c r="M144" s="399">
        <f>I144*K144</f>
        <v>0</v>
      </c>
      <c r="N144" s="400">
        <f>G144-K144</f>
        <v>0</v>
      </c>
      <c r="O144" s="442"/>
      <c r="P144" s="346"/>
    </row>
    <row r="145" spans="1:16" s="358" customFormat="1" ht="17.649999999999999" customHeight="1">
      <c r="A145" s="335"/>
      <c r="B145" s="459">
        <v>44331</v>
      </c>
      <c r="C145" s="459">
        <v>44344</v>
      </c>
      <c r="D145" s="306"/>
      <c r="E145" s="387" t="s">
        <v>1625</v>
      </c>
      <c r="F145" s="364" t="s">
        <v>1476</v>
      </c>
      <c r="G145" s="306"/>
      <c r="H145" s="306"/>
      <c r="I145" s="419"/>
      <c r="J145" s="424"/>
      <c r="K145" s="1506"/>
      <c r="L145" s="399">
        <f>H145*K145</f>
        <v>0</v>
      </c>
      <c r="M145" s="399">
        <f>I145*K145</f>
        <v>0</v>
      </c>
      <c r="N145" s="400">
        <f>G145-K145</f>
        <v>0</v>
      </c>
      <c r="O145" s="442"/>
      <c r="P145" s="346"/>
    </row>
    <row r="146" spans="1:16" s="358" customFormat="1" ht="17.649999999999999" customHeight="1">
      <c r="A146" s="335"/>
      <c r="B146" s="343">
        <v>44331</v>
      </c>
      <c r="C146" s="459">
        <v>44344</v>
      </c>
      <c r="D146" s="300"/>
      <c r="E146" s="375" t="s">
        <v>1477</v>
      </c>
      <c r="F146" s="352" t="s">
        <v>499</v>
      </c>
      <c r="G146" s="306"/>
      <c r="H146" s="306"/>
      <c r="I146" s="419"/>
      <c r="J146" s="424"/>
      <c r="K146" s="1506"/>
      <c r="L146" s="399">
        <f>H146*K146</f>
        <v>0</v>
      </c>
      <c r="M146" s="399">
        <f>I146*K146</f>
        <v>0</v>
      </c>
      <c r="N146" s="400">
        <f>G146-K146</f>
        <v>0</v>
      </c>
      <c r="O146" s="442"/>
      <c r="P146" s="346"/>
    </row>
    <row r="147" spans="1:16" s="358" customFormat="1" ht="17.649999999999999" customHeight="1">
      <c r="A147" s="335"/>
      <c r="B147" s="343">
        <v>44331</v>
      </c>
      <c r="C147" s="459">
        <v>44351</v>
      </c>
      <c r="D147" s="300"/>
      <c r="E147" s="375" t="s">
        <v>1475</v>
      </c>
      <c r="F147" s="352" t="s">
        <v>1472</v>
      </c>
      <c r="G147" s="306"/>
      <c r="H147" s="306"/>
      <c r="I147" s="419"/>
      <c r="J147" s="424"/>
      <c r="K147" s="1506"/>
      <c r="L147" s="399">
        <f>H147*K147</f>
        <v>0</v>
      </c>
      <c r="M147" s="399">
        <f>I147*K147</f>
        <v>0</v>
      </c>
      <c r="N147" s="400">
        <f>G147-K147</f>
        <v>0</v>
      </c>
      <c r="O147" s="442"/>
      <c r="P147" s="346"/>
    </row>
    <row r="148" spans="1:16" s="358" customFormat="1" ht="17.649999999999999" customHeight="1">
      <c r="A148" s="335"/>
      <c r="B148" s="343">
        <v>44339</v>
      </c>
      <c r="C148" s="459">
        <v>44351</v>
      </c>
      <c r="D148" s="301" t="s">
        <v>1159</v>
      </c>
      <c r="E148" s="375" t="s">
        <v>1733</v>
      </c>
      <c r="F148" s="352"/>
      <c r="G148" s="306">
        <v>20</v>
      </c>
      <c r="H148" s="306"/>
      <c r="I148" s="419"/>
      <c r="J148" s="424"/>
      <c r="K148" s="1506"/>
      <c r="L148" s="399">
        <f>H148*K148</f>
        <v>0</v>
      </c>
      <c r="M148" s="399">
        <f>I148*K148</f>
        <v>0</v>
      </c>
      <c r="N148" s="400">
        <f>G148-K148</f>
        <v>20</v>
      </c>
      <c r="O148" s="442"/>
      <c r="P148" s="346"/>
    </row>
    <row r="149" spans="1:16" s="358" customFormat="1" ht="17.649999999999999" customHeight="1">
      <c r="A149" s="335"/>
      <c r="B149" s="1441" t="s">
        <v>1513</v>
      </c>
      <c r="C149" s="1441"/>
      <c r="D149" s="308" t="s">
        <v>1298</v>
      </c>
      <c r="E149" s="1448" t="s">
        <v>1512</v>
      </c>
      <c r="F149" s="1451"/>
      <c r="G149" s="308">
        <v>20</v>
      </c>
      <c r="H149" s="308">
        <v>900</v>
      </c>
      <c r="I149" s="460">
        <v>630</v>
      </c>
      <c r="J149" s="461">
        <v>0.7</v>
      </c>
      <c r="K149" s="1507"/>
      <c r="L149" s="462">
        <f>H149*K149</f>
        <v>0</v>
      </c>
      <c r="M149" s="462">
        <f>I149*K149</f>
        <v>0</v>
      </c>
      <c r="N149" s="400">
        <f>G149-K149</f>
        <v>20</v>
      </c>
      <c r="O149" s="463"/>
      <c r="P149" s="464"/>
    </row>
    <row r="150" spans="1:16" s="358" customFormat="1" ht="17.649999999999999" customHeight="1">
      <c r="A150" s="335"/>
      <c r="B150" s="343"/>
      <c r="C150" s="459"/>
      <c r="D150" s="301" t="s">
        <v>1159</v>
      </c>
      <c r="E150" s="375" t="s">
        <v>1505</v>
      </c>
      <c r="F150" s="352"/>
      <c r="G150" s="397">
        <v>50</v>
      </c>
      <c r="H150" s="397">
        <v>1000</v>
      </c>
      <c r="I150" s="419"/>
      <c r="J150" s="424"/>
      <c r="K150" s="1508"/>
      <c r="L150" s="399">
        <v>0</v>
      </c>
      <c r="M150" s="399">
        <f>I150*K150</f>
        <v>0</v>
      </c>
      <c r="N150" s="400">
        <f>G150-K150</f>
        <v>50</v>
      </c>
      <c r="O150" s="447"/>
      <c r="P150" s="446"/>
    </row>
    <row r="151" spans="1:16" s="358" customFormat="1" ht="17.649999999999999" customHeight="1">
      <c r="A151" s="335"/>
      <c r="B151" s="343"/>
      <c r="C151" s="459"/>
      <c r="D151" s="300" t="s">
        <v>1061</v>
      </c>
      <c r="E151" s="375" t="s">
        <v>1606</v>
      </c>
      <c r="F151" s="352" t="s">
        <v>693</v>
      </c>
      <c r="G151" s="397">
        <v>30</v>
      </c>
      <c r="H151" s="397">
        <v>700</v>
      </c>
      <c r="I151" s="419"/>
      <c r="J151" s="424"/>
      <c r="K151" s="1508"/>
      <c r="L151" s="399">
        <f>H151*K151</f>
        <v>0</v>
      </c>
      <c r="M151" s="399">
        <f>I151*K151</f>
        <v>0</v>
      </c>
      <c r="N151" s="400">
        <f>G151-K151</f>
        <v>30</v>
      </c>
      <c r="O151" s="463"/>
      <c r="P151" s="431"/>
    </row>
    <row r="152" spans="1:16" s="358" customFormat="1" ht="17.649999999999999" customHeight="1">
      <c r="A152" s="335"/>
      <c r="B152" s="343"/>
      <c r="C152" s="459"/>
      <c r="D152" s="300"/>
      <c r="E152" s="375"/>
      <c r="F152" s="352"/>
      <c r="G152" s="397"/>
      <c r="H152" s="397"/>
      <c r="I152" s="419"/>
      <c r="J152" s="424"/>
      <c r="K152" s="1508"/>
      <c r="L152" s="399">
        <f>H152*K152</f>
        <v>0</v>
      </c>
      <c r="M152" s="399">
        <f>I152*K152</f>
        <v>0</v>
      </c>
      <c r="N152" s="400">
        <f>G152-K152</f>
        <v>0</v>
      </c>
      <c r="O152" s="442"/>
      <c r="P152" s="346"/>
    </row>
    <row r="153" spans="1:16" s="358" customFormat="1" ht="17.649999999999999" customHeight="1">
      <c r="A153" s="335"/>
      <c r="B153" s="343"/>
      <c r="C153" s="459"/>
      <c r="D153" s="300"/>
      <c r="E153" s="375"/>
      <c r="F153" s="352"/>
      <c r="G153" s="397"/>
      <c r="H153" s="397"/>
      <c r="I153" s="419"/>
      <c r="J153" s="424"/>
      <c r="K153" s="1508"/>
      <c r="L153" s="465"/>
      <c r="M153" s="466"/>
      <c r="N153" s="400">
        <f>G153-K153</f>
        <v>0</v>
      </c>
      <c r="O153" s="442"/>
      <c r="P153" s="346"/>
    </row>
    <row r="154" spans="1:16" s="358" customFormat="1" ht="17.649999999999999" customHeight="1">
      <c r="A154" s="335"/>
      <c r="B154" s="459"/>
      <c r="C154" s="459"/>
      <c r="D154" s="306"/>
      <c r="E154" s="387"/>
      <c r="F154" s="364"/>
      <c r="G154" s="397"/>
      <c r="H154" s="397"/>
      <c r="I154" s="419"/>
      <c r="J154" s="424"/>
      <c r="K154" s="1508"/>
      <c r="L154" s="465"/>
      <c r="M154" s="466"/>
      <c r="N154" s="400">
        <f>G154-K154</f>
        <v>0</v>
      </c>
      <c r="O154" s="442"/>
      <c r="P154" s="346"/>
    </row>
    <row r="155" spans="1:16" s="358" customFormat="1" ht="17.649999999999999" customHeight="1">
      <c r="A155" s="335"/>
      <c r="B155" s="459"/>
      <c r="C155" s="459"/>
      <c r="D155" s="306"/>
      <c r="E155" s="387"/>
      <c r="F155" s="364"/>
      <c r="G155" s="412"/>
      <c r="H155" s="412"/>
      <c r="I155" s="419"/>
      <c r="J155" s="424"/>
      <c r="K155" s="1509"/>
      <c r="L155" s="467"/>
      <c r="M155" s="466"/>
      <c r="N155" s="400">
        <f>G155-K155</f>
        <v>0</v>
      </c>
      <c r="O155" s="468"/>
      <c r="P155" s="373"/>
    </row>
    <row r="156" spans="1:16" s="358" customFormat="1" ht="17.649999999999999" customHeight="1">
      <c r="A156" s="335"/>
      <c r="B156" s="459"/>
      <c r="C156" s="459"/>
      <c r="D156" s="306"/>
      <c r="E156" s="387"/>
      <c r="F156" s="364"/>
      <c r="G156" s="412"/>
      <c r="H156" s="412"/>
      <c r="I156" s="419"/>
      <c r="J156" s="424"/>
      <c r="K156" s="1509"/>
      <c r="L156" s="467"/>
      <c r="M156" s="466"/>
      <c r="N156" s="400">
        <f>G156-K156</f>
        <v>0</v>
      </c>
      <c r="O156" s="468"/>
      <c r="P156" s="373"/>
    </row>
    <row r="157" spans="1:16" s="358" customFormat="1" ht="17.649999999999999" customHeight="1">
      <c r="A157" s="335"/>
      <c r="B157" s="459"/>
      <c r="C157" s="459"/>
      <c r="D157" s="306"/>
      <c r="E157" s="387"/>
      <c r="F157" s="364"/>
      <c r="G157" s="469"/>
      <c r="H157" s="469"/>
      <c r="I157" s="419"/>
      <c r="J157" s="424"/>
      <c r="K157" s="1510"/>
      <c r="L157" s="465"/>
      <c r="M157" s="466"/>
      <c r="N157" s="400">
        <f>G157-K157</f>
        <v>0</v>
      </c>
      <c r="O157" s="442"/>
      <c r="P157" s="470"/>
    </row>
    <row r="158" spans="1:16" s="358" customFormat="1" ht="17.649999999999999" customHeight="1">
      <c r="A158" s="335"/>
      <c r="B158" s="459"/>
      <c r="C158" s="459"/>
      <c r="D158" s="306"/>
      <c r="E158" s="387"/>
      <c r="F158" s="364"/>
      <c r="G158" s="469"/>
      <c r="H158" s="397"/>
      <c r="I158" s="419"/>
      <c r="J158" s="424"/>
      <c r="K158" s="1510"/>
      <c r="L158" s="465"/>
      <c r="M158" s="466"/>
      <c r="N158" s="400">
        <f>G158-K158</f>
        <v>0</v>
      </c>
      <c r="O158" s="430"/>
      <c r="P158" s="458"/>
    </row>
    <row r="159" spans="1:16" s="358" customFormat="1" ht="17.649999999999999" customHeight="1">
      <c r="A159" s="335"/>
      <c r="B159" s="459"/>
      <c r="C159" s="459"/>
      <c r="D159" s="306"/>
      <c r="E159" s="387"/>
      <c r="F159" s="364"/>
      <c r="G159" s="469"/>
      <c r="H159" s="469"/>
      <c r="I159" s="419"/>
      <c r="J159" s="424"/>
      <c r="K159" s="1510"/>
      <c r="L159" s="465"/>
      <c r="M159" s="466"/>
      <c r="N159" s="400">
        <f>G159-K159</f>
        <v>0</v>
      </c>
      <c r="O159" s="442"/>
      <c r="P159" s="470"/>
    </row>
    <row r="160" spans="1:16" s="358" customFormat="1" ht="17.649999999999999" customHeight="1">
      <c r="A160" s="335"/>
      <c r="B160" s="343"/>
      <c r="C160" s="432"/>
      <c r="D160" s="306"/>
      <c r="E160" s="387"/>
      <c r="F160" s="364"/>
      <c r="G160" s="469"/>
      <c r="H160" s="469"/>
      <c r="I160" s="419"/>
      <c r="J160" s="424"/>
      <c r="K160" s="1510"/>
      <c r="L160" s="465"/>
      <c r="M160" s="466"/>
      <c r="N160" s="400">
        <f>G160-K160</f>
        <v>0</v>
      </c>
      <c r="O160" s="442"/>
      <c r="P160" s="470"/>
    </row>
    <row r="161" spans="1:16" s="358" customFormat="1" ht="17.649999999999999" customHeight="1">
      <c r="A161" s="335"/>
      <c r="B161" s="343"/>
      <c r="C161" s="432"/>
      <c r="D161" s="306"/>
      <c r="E161" s="387"/>
      <c r="F161" s="364"/>
      <c r="G161" s="412"/>
      <c r="H161" s="412"/>
      <c r="I161" s="419"/>
      <c r="J161" s="424"/>
      <c r="K161" s="1509"/>
      <c r="L161" s="467"/>
      <c r="M161" s="466"/>
      <c r="N161" s="400">
        <f>G161-K161</f>
        <v>0</v>
      </c>
      <c r="O161" s="471"/>
      <c r="P161" s="346"/>
    </row>
    <row r="162" spans="1:16" s="358" customFormat="1" ht="17.649999999999999" customHeight="1">
      <c r="A162" s="335"/>
      <c r="B162" s="343"/>
      <c r="C162" s="432"/>
      <c r="D162" s="306"/>
      <c r="E162" s="387"/>
      <c r="F162" s="364"/>
      <c r="G162" s="412"/>
      <c r="H162" s="412"/>
      <c r="I162" s="419"/>
      <c r="J162" s="424"/>
      <c r="K162" s="1509"/>
      <c r="L162" s="467"/>
      <c r="M162" s="466"/>
      <c r="N162" s="400">
        <f>G162-K162</f>
        <v>0</v>
      </c>
      <c r="O162" s="442"/>
      <c r="P162" s="373"/>
    </row>
    <row r="163" spans="1:16" s="358" customFormat="1" ht="17.25" customHeight="1">
      <c r="A163" s="335"/>
      <c r="B163" s="343"/>
      <c r="C163" s="432"/>
      <c r="D163" s="306"/>
      <c r="E163" s="381"/>
      <c r="F163" s="357"/>
      <c r="G163" s="412"/>
      <c r="H163" s="412"/>
      <c r="I163" s="419"/>
      <c r="J163" s="424"/>
      <c r="K163" s="1509"/>
      <c r="L163" s="467"/>
      <c r="M163" s="466"/>
      <c r="N163" s="400">
        <f>G163-K163</f>
        <v>0</v>
      </c>
      <c r="O163" s="442"/>
      <c r="P163" s="373"/>
    </row>
    <row r="164" spans="1:16" s="358" customFormat="1" ht="17.25" customHeight="1">
      <c r="A164" s="335"/>
      <c r="B164" s="343"/>
      <c r="C164" s="432"/>
      <c r="D164" s="306"/>
      <c r="E164" s="387"/>
      <c r="F164" s="364"/>
      <c r="G164" s="412"/>
      <c r="H164" s="412"/>
      <c r="I164" s="419"/>
      <c r="J164" s="424"/>
      <c r="K164" s="1509"/>
      <c r="L164" s="467"/>
      <c r="M164" s="466"/>
      <c r="N164" s="400">
        <f>G164-K164</f>
        <v>0</v>
      </c>
      <c r="O164" s="442"/>
      <c r="P164" s="373"/>
    </row>
    <row r="165" spans="1:16" s="358" customFormat="1" ht="17.25" customHeight="1">
      <c r="A165" s="335"/>
      <c r="B165" s="343"/>
      <c r="C165" s="432"/>
      <c r="D165" s="306"/>
      <c r="E165" s="387"/>
      <c r="F165" s="364"/>
      <c r="G165" s="412"/>
      <c r="H165" s="412"/>
      <c r="I165" s="419"/>
      <c r="J165" s="424"/>
      <c r="K165" s="1509"/>
      <c r="L165" s="467"/>
      <c r="M165" s="466"/>
      <c r="N165" s="400">
        <f>G165-K165</f>
        <v>0</v>
      </c>
      <c r="O165" s="442"/>
      <c r="P165" s="373"/>
    </row>
    <row r="166" spans="1:16" s="358" customFormat="1" ht="17.25" customHeight="1">
      <c r="A166" s="335"/>
      <c r="B166" s="343"/>
      <c r="C166" s="432"/>
      <c r="D166" s="306"/>
      <c r="E166" s="387"/>
      <c r="F166" s="364"/>
      <c r="G166" s="412"/>
      <c r="H166" s="412"/>
      <c r="I166" s="419"/>
      <c r="J166" s="424"/>
      <c r="K166" s="1509"/>
      <c r="L166" s="467"/>
      <c r="M166" s="466"/>
      <c r="N166" s="400">
        <f>G166-K166</f>
        <v>0</v>
      </c>
      <c r="O166" s="442"/>
      <c r="P166" s="373"/>
    </row>
    <row r="167" spans="1:16" s="358" customFormat="1" ht="17.25" customHeight="1">
      <c r="A167" s="335"/>
      <c r="B167" s="343"/>
      <c r="C167" s="432"/>
      <c r="D167" s="300"/>
      <c r="E167" s="387"/>
      <c r="F167" s="364"/>
      <c r="G167" s="412"/>
      <c r="H167" s="412"/>
      <c r="I167" s="419"/>
      <c r="J167" s="424"/>
      <c r="K167" s="1509"/>
      <c r="L167" s="467"/>
      <c r="M167" s="466"/>
      <c r="N167" s="400">
        <f>G167-K167</f>
        <v>0</v>
      </c>
      <c r="O167" s="468"/>
      <c r="P167" s="373"/>
    </row>
    <row r="168" spans="1:16" s="358" customFormat="1" ht="17.25" customHeight="1">
      <c r="A168" s="335"/>
      <c r="B168" s="343"/>
      <c r="C168" s="432"/>
      <c r="D168" s="300"/>
      <c r="E168" s="381"/>
      <c r="F168" s="310"/>
      <c r="G168" s="412"/>
      <c r="H168" s="412"/>
      <c r="I168" s="419"/>
      <c r="J168" s="424"/>
      <c r="K168" s="1509"/>
      <c r="L168" s="467"/>
      <c r="M168" s="466"/>
      <c r="N168" s="400">
        <f>G168-K168</f>
        <v>0</v>
      </c>
      <c r="O168" s="468"/>
      <c r="P168" s="373"/>
    </row>
    <row r="169" spans="1:16" s="358" customFormat="1" ht="17.25" customHeight="1">
      <c r="A169" s="335"/>
      <c r="B169" s="343"/>
      <c r="C169" s="432"/>
      <c r="D169" s="300"/>
      <c r="E169" s="381"/>
      <c r="F169" s="357"/>
      <c r="G169" s="412"/>
      <c r="H169" s="412"/>
      <c r="I169" s="419"/>
      <c r="J169" s="424"/>
      <c r="K169" s="1509"/>
      <c r="L169" s="467"/>
      <c r="M169" s="466"/>
      <c r="N169" s="400">
        <f>G169-K169</f>
        <v>0</v>
      </c>
      <c r="O169" s="468"/>
      <c r="P169" s="373"/>
    </row>
    <row r="170" spans="1:16" s="358" customFormat="1" ht="17.25" customHeight="1">
      <c r="A170" s="335"/>
      <c r="B170" s="343"/>
      <c r="C170" s="432"/>
      <c r="D170" s="300"/>
      <c r="E170" s="388"/>
      <c r="F170" s="357"/>
      <c r="G170" s="412"/>
      <c r="H170" s="412"/>
      <c r="I170" s="419"/>
      <c r="J170" s="424"/>
      <c r="K170" s="1509"/>
      <c r="L170" s="467"/>
      <c r="M170" s="466"/>
      <c r="N170" s="400">
        <f>G170-K170</f>
        <v>0</v>
      </c>
      <c r="O170" s="468"/>
      <c r="P170" s="373"/>
    </row>
    <row r="171" spans="1:16" s="358" customFormat="1" ht="17.25" customHeight="1">
      <c r="A171" s="335"/>
      <c r="B171" s="343"/>
      <c r="C171" s="432"/>
      <c r="D171" s="300"/>
      <c r="E171" s="381"/>
      <c r="F171" s="357"/>
      <c r="G171" s="412"/>
      <c r="H171" s="412"/>
      <c r="I171" s="419"/>
      <c r="J171" s="424"/>
      <c r="K171" s="1509"/>
      <c r="L171" s="467"/>
      <c r="M171" s="466"/>
      <c r="N171" s="400">
        <f>G171-K171</f>
        <v>0</v>
      </c>
      <c r="O171" s="472"/>
      <c r="P171" s="373"/>
    </row>
    <row r="172" spans="1:16" s="358" customFormat="1" ht="17.25" customHeight="1">
      <c r="A172" s="335"/>
      <c r="B172" s="343"/>
      <c r="C172" s="432"/>
      <c r="D172" s="300"/>
      <c r="E172" s="381"/>
      <c r="F172" s="357"/>
      <c r="G172" s="412"/>
      <c r="H172" s="412"/>
      <c r="I172" s="473"/>
      <c r="J172" s="424"/>
      <c r="K172" s="1509"/>
      <c r="L172" s="467"/>
      <c r="M172" s="466"/>
      <c r="N172" s="400">
        <f>G172-K172</f>
        <v>0</v>
      </c>
      <c r="O172" s="472"/>
      <c r="P172" s="373"/>
    </row>
    <row r="173" spans="1:16" s="358" customFormat="1" ht="17.25" customHeight="1">
      <c r="A173" s="335"/>
      <c r="B173" s="343"/>
      <c r="C173" s="474"/>
      <c r="D173" s="306"/>
      <c r="E173" s="381"/>
      <c r="F173" s="357"/>
      <c r="G173" s="412"/>
      <c r="H173" s="412"/>
      <c r="I173" s="473"/>
      <c r="J173" s="424"/>
      <c r="K173" s="1509"/>
      <c r="L173" s="467"/>
      <c r="M173" s="466"/>
      <c r="N173" s="400">
        <f>G173-K173</f>
        <v>0</v>
      </c>
      <c r="O173" s="472"/>
      <c r="P173" s="373"/>
    </row>
    <row r="174" spans="1:16" s="358" customFormat="1" ht="17.25" customHeight="1">
      <c r="A174" s="335"/>
      <c r="B174" s="343"/>
      <c r="C174" s="474"/>
      <c r="D174" s="306"/>
      <c r="E174" s="389"/>
      <c r="F174" s="357"/>
      <c r="G174" s="412"/>
      <c r="H174" s="412"/>
      <c r="I174" s="473"/>
      <c r="J174" s="424"/>
      <c r="K174" s="1509"/>
      <c r="L174" s="467"/>
      <c r="M174" s="466"/>
      <c r="N174" s="400">
        <f>G174-K174</f>
        <v>0</v>
      </c>
      <c r="O174" s="353"/>
      <c r="P174" s="373"/>
    </row>
    <row r="175" spans="1:16" s="358" customFormat="1" ht="17.25" customHeight="1">
      <c r="A175" s="335"/>
      <c r="B175" s="343"/>
      <c r="C175" s="474"/>
      <c r="D175" s="306"/>
      <c r="E175" s="383"/>
      <c r="F175" s="357"/>
      <c r="G175" s="412"/>
      <c r="H175" s="412"/>
      <c r="I175" s="473"/>
      <c r="J175" s="424"/>
      <c r="K175" s="1509"/>
      <c r="L175" s="467"/>
      <c r="M175" s="466"/>
      <c r="N175" s="400">
        <f>G175-K175</f>
        <v>0</v>
      </c>
      <c r="O175" s="468"/>
      <c r="P175" s="373"/>
    </row>
    <row r="176" spans="1:16" s="358" customFormat="1" ht="17.25" customHeight="1">
      <c r="A176" s="335"/>
      <c r="B176" s="475"/>
      <c r="C176" s="475"/>
      <c r="D176" s="313"/>
      <c r="E176" s="390"/>
      <c r="F176" s="476"/>
      <c r="G176" s="412"/>
      <c r="H176" s="412"/>
      <c r="I176" s="473"/>
      <c r="J176" s="424"/>
      <c r="K176" s="1509"/>
      <c r="L176" s="467"/>
      <c r="M176" s="466"/>
      <c r="N176" s="400">
        <f>G176-K176</f>
        <v>0</v>
      </c>
      <c r="O176" s="442"/>
      <c r="P176" s="373"/>
    </row>
    <row r="177" spans="1:16" s="358" customFormat="1" ht="17.25" customHeight="1">
      <c r="A177" s="335"/>
      <c r="B177" s="343"/>
      <c r="C177" s="432"/>
      <c r="D177" s="306"/>
      <c r="E177" s="381"/>
      <c r="F177" s="357"/>
      <c r="G177" s="412"/>
      <c r="H177" s="412"/>
      <c r="I177" s="473"/>
      <c r="J177" s="424"/>
      <c r="K177" s="1509"/>
      <c r="L177" s="467"/>
      <c r="M177" s="466"/>
      <c r="N177" s="400">
        <f>G177-K177</f>
        <v>0</v>
      </c>
      <c r="O177" s="430"/>
      <c r="P177" s="458"/>
    </row>
    <row r="178" spans="1:16" s="358" customFormat="1" ht="17.25" customHeight="1">
      <c r="A178" s="335"/>
      <c r="B178" s="343"/>
      <c r="C178" s="432"/>
      <c r="D178" s="300"/>
      <c r="E178" s="381"/>
      <c r="F178" s="352"/>
      <c r="G178" s="412"/>
      <c r="H178" s="412"/>
      <c r="I178" s="473"/>
      <c r="J178" s="424"/>
      <c r="K178" s="1509"/>
      <c r="L178" s="467"/>
      <c r="M178" s="466"/>
      <c r="N178" s="400">
        <f>G178-K178</f>
        <v>0</v>
      </c>
      <c r="O178" s="468"/>
      <c r="P178" s="373"/>
    </row>
    <row r="179" spans="1:16" s="323" customFormat="1" ht="17.25" customHeight="1">
      <c r="A179" s="335"/>
      <c r="B179" s="343"/>
      <c r="C179" s="432"/>
      <c r="D179" s="300"/>
      <c r="E179" s="381"/>
      <c r="F179" s="352"/>
      <c r="G179" s="412"/>
      <c r="H179" s="412"/>
      <c r="I179" s="473"/>
      <c r="J179" s="424"/>
      <c r="K179" s="1509"/>
      <c r="L179" s="467"/>
      <c r="M179" s="466"/>
      <c r="N179" s="400">
        <f>G179-K179</f>
        <v>0</v>
      </c>
      <c r="O179" s="468"/>
      <c r="P179" s="373"/>
    </row>
    <row r="180" spans="1:16" s="323" customFormat="1" ht="17.25" customHeight="1">
      <c r="A180" s="335"/>
      <c r="B180" s="343"/>
      <c r="C180" s="432"/>
      <c r="D180" s="397"/>
      <c r="E180" s="381"/>
      <c r="F180" s="357"/>
      <c r="G180" s="412"/>
      <c r="H180" s="412"/>
      <c r="I180" s="473"/>
      <c r="J180" s="424"/>
      <c r="K180" s="1509"/>
      <c r="L180" s="467"/>
      <c r="M180" s="466"/>
      <c r="N180" s="400">
        <f>G180-K180</f>
        <v>0</v>
      </c>
      <c r="O180" s="472"/>
      <c r="P180" s="373"/>
    </row>
    <row r="181" spans="1:16" s="323" customFormat="1" ht="17.25" customHeight="1">
      <c r="A181" s="335"/>
      <c r="B181" s="343"/>
      <c r="C181" s="432"/>
      <c r="D181" s="306"/>
      <c r="E181" s="381"/>
      <c r="F181" s="357"/>
      <c r="G181" s="412"/>
      <c r="H181" s="412"/>
      <c r="I181" s="473"/>
      <c r="J181" s="424"/>
      <c r="K181" s="1509"/>
      <c r="L181" s="467"/>
      <c r="M181" s="466"/>
      <c r="N181" s="400">
        <f>G181-K181</f>
        <v>0</v>
      </c>
      <c r="O181" s="430"/>
      <c r="P181" s="458"/>
    </row>
    <row r="182" spans="1:16" s="323" customFormat="1" ht="17.25" customHeight="1">
      <c r="A182" s="335"/>
      <c r="B182" s="343"/>
      <c r="C182" s="432"/>
      <c r="D182" s="300"/>
      <c r="E182" s="381"/>
      <c r="F182" s="357"/>
      <c r="G182" s="412"/>
      <c r="H182" s="412"/>
      <c r="I182" s="473"/>
      <c r="J182" s="424"/>
      <c r="K182" s="1509"/>
      <c r="L182" s="467"/>
      <c r="M182" s="466"/>
      <c r="N182" s="400">
        <f>G182-K182</f>
        <v>0</v>
      </c>
      <c r="O182" s="472"/>
      <c r="P182" s="373"/>
    </row>
    <row r="183" spans="1:16" s="323" customFormat="1" ht="17.25" customHeight="1">
      <c r="A183" s="335"/>
      <c r="B183" s="343"/>
      <c r="C183" s="432"/>
      <c r="D183" s="397"/>
      <c r="E183" s="381"/>
      <c r="F183" s="357"/>
      <c r="G183" s="412"/>
      <c r="H183" s="412"/>
      <c r="I183" s="473"/>
      <c r="J183" s="424"/>
      <c r="K183" s="1509"/>
      <c r="L183" s="467"/>
      <c r="M183" s="466"/>
      <c r="N183" s="400">
        <f>G183-K183</f>
        <v>0</v>
      </c>
      <c r="O183" s="472"/>
      <c r="P183" s="373"/>
    </row>
    <row r="184" spans="1:16" s="323" customFormat="1" ht="17.25" customHeight="1">
      <c r="A184" s="335"/>
      <c r="B184" s="343"/>
      <c r="C184" s="432"/>
      <c r="D184" s="306"/>
      <c r="E184" s="381"/>
      <c r="F184" s="357"/>
      <c r="G184" s="412"/>
      <c r="H184" s="412"/>
      <c r="I184" s="473"/>
      <c r="J184" s="424"/>
      <c r="K184" s="1509"/>
      <c r="L184" s="467"/>
      <c r="M184" s="466"/>
      <c r="N184" s="400">
        <f>G184-K184</f>
        <v>0</v>
      </c>
      <c r="O184" s="472"/>
      <c r="P184" s="373"/>
    </row>
    <row r="185" spans="1:16" s="323" customFormat="1" ht="17.25" customHeight="1">
      <c r="A185" s="335"/>
      <c r="B185" s="343"/>
      <c r="C185" s="343"/>
      <c r="D185" s="300"/>
      <c r="E185" s="381"/>
      <c r="F185" s="357"/>
      <c r="G185" s="412"/>
      <c r="H185" s="412"/>
      <c r="I185" s="473"/>
      <c r="J185" s="424"/>
      <c r="K185" s="1509"/>
      <c r="L185" s="467"/>
      <c r="M185" s="466"/>
      <c r="N185" s="400">
        <f>G185-K185</f>
        <v>0</v>
      </c>
      <c r="O185" s="430"/>
      <c r="P185" s="458"/>
    </row>
    <row r="186" spans="1:16" s="323" customFormat="1" ht="17.25" customHeight="1">
      <c r="A186" s="335"/>
      <c r="B186" s="343"/>
      <c r="C186" s="343"/>
      <c r="D186" s="300"/>
      <c r="E186" s="381"/>
      <c r="F186" s="357"/>
      <c r="G186" s="412"/>
      <c r="H186" s="412"/>
      <c r="I186" s="473"/>
      <c r="J186" s="424"/>
      <c r="K186" s="1509"/>
      <c r="L186" s="467"/>
      <c r="M186" s="466"/>
      <c r="N186" s="400">
        <f>G186-K186</f>
        <v>0</v>
      </c>
      <c r="O186" s="472"/>
      <c r="P186" s="373"/>
    </row>
    <row r="187" spans="1:16" s="323" customFormat="1" ht="17.25" customHeight="1">
      <c r="A187" s="335"/>
      <c r="B187" s="343"/>
      <c r="C187" s="343"/>
      <c r="D187" s="300"/>
      <c r="E187" s="381"/>
      <c r="F187" s="357"/>
      <c r="G187" s="412"/>
      <c r="H187" s="412"/>
      <c r="I187" s="473"/>
      <c r="J187" s="424"/>
      <c r="K187" s="1509"/>
      <c r="L187" s="467"/>
      <c r="M187" s="466"/>
      <c r="N187" s="400">
        <f>G187-K187</f>
        <v>0</v>
      </c>
      <c r="O187" s="472"/>
      <c r="P187" s="373"/>
    </row>
    <row r="188" spans="1:16" s="323" customFormat="1" ht="17.25" customHeight="1">
      <c r="A188" s="335"/>
      <c r="B188" s="343"/>
      <c r="C188" s="343"/>
      <c r="D188" s="300"/>
      <c r="E188" s="381"/>
      <c r="F188" s="357"/>
      <c r="G188" s="412"/>
      <c r="H188" s="412"/>
      <c r="I188" s="473"/>
      <c r="J188" s="424"/>
      <c r="K188" s="1509"/>
      <c r="L188" s="467"/>
      <c r="M188" s="466"/>
      <c r="N188" s="400">
        <f>G188-K188</f>
        <v>0</v>
      </c>
      <c r="O188" s="468"/>
      <c r="P188" s="373"/>
    </row>
    <row r="189" spans="1:16" s="323" customFormat="1" ht="17.25" customHeight="1">
      <c r="A189" s="335"/>
      <c r="B189" s="343"/>
      <c r="C189" s="343"/>
      <c r="D189" s="300"/>
      <c r="E189" s="381"/>
      <c r="F189" s="357"/>
      <c r="G189" s="412"/>
      <c r="H189" s="412"/>
      <c r="I189" s="473"/>
      <c r="J189" s="424"/>
      <c r="K189" s="1509"/>
      <c r="L189" s="467"/>
      <c r="M189" s="466"/>
      <c r="N189" s="400">
        <f>G189-K189</f>
        <v>0</v>
      </c>
      <c r="O189" s="430"/>
      <c r="P189" s="458"/>
    </row>
    <row r="190" spans="1:16" s="323" customFormat="1" ht="17.25" customHeight="1">
      <c r="A190" s="335"/>
      <c r="B190" s="343"/>
      <c r="C190" s="343"/>
      <c r="D190" s="300"/>
      <c r="E190" s="381"/>
      <c r="F190" s="357"/>
      <c r="G190" s="412"/>
      <c r="H190" s="412"/>
      <c r="I190" s="473"/>
      <c r="J190" s="424"/>
      <c r="K190" s="1509"/>
      <c r="L190" s="467"/>
      <c r="M190" s="466"/>
      <c r="N190" s="400">
        <f>G190-K190</f>
        <v>0</v>
      </c>
      <c r="O190" s="472"/>
      <c r="P190" s="373"/>
    </row>
    <row r="191" spans="1:16" s="323" customFormat="1" ht="17.25" customHeight="1">
      <c r="A191" s="335"/>
      <c r="B191" s="477"/>
      <c r="C191" s="477"/>
      <c r="D191" s="300"/>
      <c r="E191" s="391"/>
      <c r="F191" s="367"/>
      <c r="G191" s="412"/>
      <c r="H191" s="412"/>
      <c r="I191" s="473"/>
      <c r="J191" s="424"/>
      <c r="K191" s="1509"/>
      <c r="L191" s="467"/>
      <c r="M191" s="466"/>
      <c r="N191" s="400">
        <f>G191-K191</f>
        <v>0</v>
      </c>
      <c r="O191" s="478"/>
      <c r="P191" s="479"/>
    </row>
    <row r="192" spans="1:16" s="323" customFormat="1" ht="17.25" customHeight="1">
      <c r="A192" s="335"/>
      <c r="B192" s="477"/>
      <c r="C192" s="477"/>
      <c r="D192" s="300"/>
      <c r="E192" s="391"/>
      <c r="F192" s="367"/>
      <c r="G192" s="412"/>
      <c r="H192" s="412"/>
      <c r="I192" s="473"/>
      <c r="J192" s="424"/>
      <c r="K192" s="1509"/>
      <c r="L192" s="467"/>
      <c r="M192" s="466"/>
      <c r="N192" s="400">
        <f>G192-K192</f>
        <v>0</v>
      </c>
      <c r="O192" s="430"/>
      <c r="P192" s="458"/>
    </row>
    <row r="193" spans="1:16" s="323" customFormat="1" ht="17.25" customHeight="1">
      <c r="A193" s="335"/>
      <c r="B193" s="343"/>
      <c r="C193" s="343"/>
      <c r="D193" s="300"/>
      <c r="E193" s="381"/>
      <c r="F193" s="357"/>
      <c r="G193" s="412"/>
      <c r="H193" s="412"/>
      <c r="I193" s="473"/>
      <c r="J193" s="480"/>
      <c r="K193" s="1509"/>
      <c r="L193" s="467"/>
      <c r="M193" s="466"/>
      <c r="N193" s="400">
        <f>G193-K193</f>
        <v>0</v>
      </c>
      <c r="O193" s="430"/>
      <c r="P193" s="458"/>
    </row>
    <row r="194" spans="1:16" s="323" customFormat="1" ht="17.25" customHeight="1">
      <c r="A194" s="335"/>
      <c r="B194" s="343"/>
      <c r="C194" s="343"/>
      <c r="D194" s="300"/>
      <c r="E194" s="381"/>
      <c r="F194" s="357"/>
      <c r="G194" s="412"/>
      <c r="H194" s="412"/>
      <c r="I194" s="473"/>
      <c r="J194" s="480"/>
      <c r="K194" s="1509"/>
      <c r="L194" s="467"/>
      <c r="M194" s="466"/>
      <c r="N194" s="400">
        <f>G194-K194</f>
        <v>0</v>
      </c>
      <c r="O194" s="472"/>
      <c r="P194" s="373"/>
    </row>
    <row r="195" spans="1:16" s="323" customFormat="1" ht="17.25" customHeight="1">
      <c r="A195" s="335"/>
      <c r="B195" s="343"/>
      <c r="C195" s="343"/>
      <c r="D195" s="300"/>
      <c r="E195" s="381"/>
      <c r="F195" s="357"/>
      <c r="G195" s="412"/>
      <c r="H195" s="412"/>
      <c r="I195" s="473"/>
      <c r="J195" s="480"/>
      <c r="K195" s="1509"/>
      <c r="L195" s="467"/>
      <c r="M195" s="466"/>
      <c r="N195" s="400">
        <f>G195-K195</f>
        <v>0</v>
      </c>
      <c r="O195" s="472"/>
      <c r="P195" s="373"/>
    </row>
    <row r="196" spans="1:16" s="323" customFormat="1" ht="17.25" customHeight="1">
      <c r="A196" s="335"/>
      <c r="B196" s="448"/>
      <c r="C196" s="448"/>
      <c r="D196" s="300"/>
      <c r="E196" s="389"/>
      <c r="F196" s="366"/>
      <c r="G196" s="412"/>
      <c r="H196" s="412"/>
      <c r="I196" s="473"/>
      <c r="J196" s="481"/>
      <c r="K196" s="1509"/>
      <c r="L196" s="482"/>
      <c r="M196" s="483"/>
      <c r="N196" s="400">
        <f>G196-K196</f>
        <v>0</v>
      </c>
      <c r="O196" s="472"/>
      <c r="P196" s="484"/>
    </row>
    <row r="197" spans="1:16" s="323" customFormat="1" ht="17.25" customHeight="1">
      <c r="A197" s="335"/>
      <c r="B197" s="477"/>
      <c r="C197" s="477"/>
      <c r="D197" s="300"/>
      <c r="E197" s="391"/>
      <c r="F197" s="367"/>
      <c r="G197" s="412"/>
      <c r="H197" s="412"/>
      <c r="I197" s="473"/>
      <c r="J197" s="480"/>
      <c r="K197" s="1509"/>
      <c r="L197" s="467"/>
      <c r="M197" s="466"/>
      <c r="N197" s="400">
        <f>G197-K197</f>
        <v>0</v>
      </c>
      <c r="O197" s="472"/>
      <c r="P197" s="373"/>
    </row>
    <row r="198" spans="1:16" s="323" customFormat="1" ht="17.25" customHeight="1">
      <c r="A198" s="335"/>
      <c r="B198" s="477"/>
      <c r="C198" s="477"/>
      <c r="D198" s="300"/>
      <c r="E198" s="391"/>
      <c r="F198" s="367"/>
      <c r="G198" s="412"/>
      <c r="H198" s="412"/>
      <c r="I198" s="473"/>
      <c r="J198" s="480"/>
      <c r="K198" s="1509"/>
      <c r="L198" s="467"/>
      <c r="M198" s="466"/>
      <c r="N198" s="400">
        <f>G198-K198</f>
        <v>0</v>
      </c>
      <c r="O198" s="472"/>
      <c r="P198" s="373"/>
    </row>
    <row r="199" spans="1:16" s="369" customFormat="1" ht="17.25" customHeight="1">
      <c r="A199" s="368"/>
      <c r="B199" s="343"/>
      <c r="C199" s="343"/>
      <c r="D199" s="300"/>
      <c r="E199" s="381"/>
      <c r="F199" s="357"/>
      <c r="G199" s="412"/>
      <c r="H199" s="412"/>
      <c r="I199" s="473"/>
      <c r="J199" s="480"/>
      <c r="K199" s="1509"/>
      <c r="L199" s="467"/>
      <c r="M199" s="466"/>
      <c r="N199" s="400">
        <f>G199-K199</f>
        <v>0</v>
      </c>
      <c r="O199" s="472"/>
      <c r="P199" s="373"/>
    </row>
    <row r="200" spans="1:16" s="323" customFormat="1" ht="17.25" customHeight="1">
      <c r="A200" s="335"/>
      <c r="B200" s="343"/>
      <c r="C200" s="343"/>
      <c r="D200" s="300"/>
      <c r="E200" s="381"/>
      <c r="F200" s="357"/>
      <c r="G200" s="412"/>
      <c r="H200" s="412"/>
      <c r="I200" s="473"/>
      <c r="J200" s="480"/>
      <c r="K200" s="1509"/>
      <c r="L200" s="467"/>
      <c r="M200" s="466"/>
      <c r="N200" s="400">
        <f>G200-K200</f>
        <v>0</v>
      </c>
      <c r="O200" s="485"/>
      <c r="P200" s="373"/>
    </row>
    <row r="201" spans="1:16" s="323" customFormat="1" ht="17.25" customHeight="1">
      <c r="A201" s="335"/>
      <c r="B201" s="343"/>
      <c r="C201" s="343"/>
      <c r="D201" s="300"/>
      <c r="E201" s="381"/>
      <c r="F201" s="357"/>
      <c r="G201" s="412"/>
      <c r="H201" s="412"/>
      <c r="I201" s="473"/>
      <c r="J201" s="480"/>
      <c r="K201" s="1509"/>
      <c r="L201" s="467"/>
      <c r="M201" s="466"/>
      <c r="N201" s="400">
        <f>G201-K201</f>
        <v>0</v>
      </c>
      <c r="O201" s="472"/>
      <c r="P201" s="373"/>
    </row>
    <row r="202" spans="1:16" s="323" customFormat="1" ht="17.25" customHeight="1">
      <c r="A202" s="335"/>
      <c r="B202" s="343"/>
      <c r="C202" s="343"/>
      <c r="D202" s="300"/>
      <c r="E202" s="381"/>
      <c r="F202" s="357"/>
      <c r="G202" s="412"/>
      <c r="H202" s="412"/>
      <c r="I202" s="473"/>
      <c r="J202" s="480"/>
      <c r="K202" s="1509"/>
      <c r="L202" s="467"/>
      <c r="M202" s="466"/>
      <c r="N202" s="400">
        <f>G202-K202</f>
        <v>0</v>
      </c>
      <c r="O202" s="472"/>
      <c r="P202" s="373"/>
    </row>
    <row r="203" spans="1:16" s="323" customFormat="1" ht="17.25" customHeight="1">
      <c r="A203" s="335"/>
      <c r="B203" s="343"/>
      <c r="C203" s="343"/>
      <c r="D203" s="300"/>
      <c r="E203" s="381"/>
      <c r="F203" s="357"/>
      <c r="G203" s="412"/>
      <c r="H203" s="412"/>
      <c r="I203" s="473"/>
      <c r="J203" s="480"/>
      <c r="K203" s="1509"/>
      <c r="L203" s="467"/>
      <c r="M203" s="466"/>
      <c r="N203" s="400">
        <f>G203-K203</f>
        <v>0</v>
      </c>
      <c r="O203" s="472"/>
      <c r="P203" s="373"/>
    </row>
    <row r="204" spans="1:16" s="323" customFormat="1" ht="17.25" customHeight="1">
      <c r="A204" s="335"/>
      <c r="B204" s="343"/>
      <c r="C204" s="343"/>
      <c r="D204" s="300"/>
      <c r="E204" s="381"/>
      <c r="F204" s="357"/>
      <c r="G204" s="412"/>
      <c r="H204" s="412"/>
      <c r="I204" s="473"/>
      <c r="J204" s="480"/>
      <c r="K204" s="1509"/>
      <c r="L204" s="467"/>
      <c r="M204" s="466"/>
      <c r="N204" s="400">
        <f>G204-K204</f>
        <v>0</v>
      </c>
      <c r="O204" s="472"/>
      <c r="P204" s="373"/>
    </row>
    <row r="205" spans="1:16" s="323" customFormat="1" ht="17.25" customHeight="1">
      <c r="A205" s="335"/>
      <c r="B205" s="343"/>
      <c r="C205" s="343"/>
      <c r="D205" s="300"/>
      <c r="E205" s="381"/>
      <c r="F205" s="357"/>
      <c r="G205" s="412"/>
      <c r="H205" s="412"/>
      <c r="I205" s="473"/>
      <c r="J205" s="480"/>
      <c r="K205" s="1509"/>
      <c r="L205" s="467"/>
      <c r="M205" s="466"/>
      <c r="N205" s="400">
        <f>G205-K205</f>
        <v>0</v>
      </c>
      <c r="O205" s="468"/>
      <c r="P205" s="373"/>
    </row>
    <row r="206" spans="1:16" ht="17.25" customHeight="1">
      <c r="B206" s="343"/>
      <c r="C206" s="343"/>
      <c r="D206" s="300"/>
      <c r="E206" s="381"/>
      <c r="F206" s="357"/>
      <c r="G206" s="412"/>
      <c r="H206" s="412"/>
      <c r="I206" s="473"/>
      <c r="J206" s="480"/>
      <c r="K206" s="1509"/>
      <c r="L206" s="467"/>
      <c r="M206" s="466"/>
      <c r="N206" s="400">
        <f>G206-K206</f>
        <v>0</v>
      </c>
      <c r="O206" s="472"/>
      <c r="P206" s="373"/>
    </row>
    <row r="207" spans="1:16" s="323" customFormat="1" ht="17.25" customHeight="1">
      <c r="A207" s="335"/>
      <c r="B207" s="343"/>
      <c r="C207" s="343"/>
      <c r="D207" s="300"/>
      <c r="E207" s="381"/>
      <c r="F207" s="357"/>
      <c r="G207" s="412"/>
      <c r="H207" s="412"/>
      <c r="I207" s="473"/>
      <c r="J207" s="480"/>
      <c r="K207" s="1509"/>
      <c r="L207" s="467"/>
      <c r="M207" s="466"/>
      <c r="N207" s="400">
        <f>G207-K207</f>
        <v>0</v>
      </c>
      <c r="O207" s="468"/>
      <c r="P207" s="373"/>
    </row>
    <row r="208" spans="1:16" ht="17.25" customHeight="1">
      <c r="B208" s="343"/>
      <c r="C208" s="343"/>
      <c r="D208" s="300"/>
      <c r="E208" s="381"/>
      <c r="F208" s="357"/>
      <c r="G208" s="412"/>
      <c r="H208" s="412"/>
      <c r="I208" s="473"/>
      <c r="J208" s="480"/>
      <c r="K208" s="1509"/>
      <c r="L208" s="467"/>
      <c r="M208" s="466"/>
      <c r="N208" s="400">
        <f>G208-K208</f>
        <v>0</v>
      </c>
      <c r="O208" s="472"/>
      <c r="P208" s="373"/>
    </row>
    <row r="209" spans="2:16" ht="17.25" customHeight="1">
      <c r="B209" s="343"/>
      <c r="C209" s="343"/>
      <c r="D209" s="300"/>
      <c r="E209" s="381"/>
      <c r="F209" s="438"/>
      <c r="G209" s="412"/>
      <c r="H209" s="412"/>
      <c r="I209" s="473"/>
      <c r="J209" s="480"/>
      <c r="K209" s="1509"/>
      <c r="L209" s="467"/>
      <c r="M209" s="466"/>
      <c r="N209" s="400">
        <f>G209-K209</f>
        <v>0</v>
      </c>
      <c r="O209" s="430"/>
      <c r="P209" s="458"/>
    </row>
    <row r="210" spans="2:16" ht="17.25" customHeight="1">
      <c r="B210" s="343"/>
      <c r="C210" s="343"/>
      <c r="D210" s="300"/>
      <c r="E210" s="381"/>
      <c r="F210" s="357"/>
      <c r="G210" s="412"/>
      <c r="H210" s="412"/>
      <c r="I210" s="473"/>
      <c r="J210" s="480"/>
      <c r="K210" s="1509"/>
      <c r="L210" s="467"/>
      <c r="M210" s="466"/>
      <c r="N210" s="400">
        <f>G210-K210</f>
        <v>0</v>
      </c>
      <c r="O210" s="472"/>
      <c r="P210" s="373"/>
    </row>
    <row r="211" spans="2:16" ht="17.25" customHeight="1">
      <c r="B211" s="343"/>
      <c r="C211" s="343"/>
      <c r="D211" s="300"/>
      <c r="E211" s="381"/>
      <c r="F211" s="357"/>
      <c r="G211" s="412"/>
      <c r="H211" s="412"/>
      <c r="I211" s="473"/>
      <c r="J211" s="480"/>
      <c r="K211" s="1509"/>
      <c r="L211" s="467"/>
      <c r="M211" s="466"/>
      <c r="N211" s="400">
        <f>G211-K211</f>
        <v>0</v>
      </c>
      <c r="O211" s="430"/>
      <c r="P211" s="458"/>
    </row>
    <row r="212" spans="2:16" ht="17.25" customHeight="1">
      <c r="B212" s="343"/>
      <c r="C212" s="343"/>
      <c r="D212" s="300"/>
      <c r="E212" s="381"/>
      <c r="F212" s="357"/>
      <c r="G212" s="412"/>
      <c r="H212" s="412"/>
      <c r="I212" s="473"/>
      <c r="J212" s="480"/>
      <c r="K212" s="1509"/>
      <c r="L212" s="467"/>
      <c r="M212" s="466"/>
      <c r="N212" s="400">
        <f>G212-K212</f>
        <v>0</v>
      </c>
      <c r="O212" s="472"/>
      <c r="P212" s="373"/>
    </row>
    <row r="213" spans="2:16" ht="17.25" customHeight="1">
      <c r="B213" s="343"/>
      <c r="C213" s="343"/>
      <c r="D213" s="300"/>
      <c r="E213" s="381"/>
      <c r="F213" s="357"/>
      <c r="G213" s="412"/>
      <c r="H213" s="412"/>
      <c r="I213" s="473"/>
      <c r="J213" s="480"/>
      <c r="K213" s="1509"/>
      <c r="L213" s="467"/>
      <c r="M213" s="466"/>
      <c r="N213" s="400">
        <f>G213-K213</f>
        <v>0</v>
      </c>
      <c r="O213" s="472"/>
      <c r="P213" s="373"/>
    </row>
    <row r="214" spans="2:16" ht="17.25" customHeight="1">
      <c r="B214" s="343"/>
      <c r="C214" s="343"/>
      <c r="D214" s="300"/>
      <c r="E214" s="381"/>
      <c r="F214" s="357"/>
      <c r="G214" s="412"/>
      <c r="H214" s="412"/>
      <c r="I214" s="473"/>
      <c r="J214" s="480"/>
      <c r="K214" s="1509"/>
      <c r="L214" s="467"/>
      <c r="M214" s="466"/>
      <c r="N214" s="400">
        <f>G214-K214</f>
        <v>0</v>
      </c>
      <c r="O214" s="472"/>
      <c r="P214" s="373"/>
    </row>
    <row r="215" spans="2:16" ht="17.25" customHeight="1">
      <c r="B215" s="343"/>
      <c r="C215" s="343"/>
      <c r="D215" s="300"/>
      <c r="E215" s="381"/>
      <c r="F215" s="357"/>
      <c r="G215" s="412"/>
      <c r="H215" s="412"/>
      <c r="I215" s="473"/>
      <c r="J215" s="480"/>
      <c r="K215" s="1509"/>
      <c r="L215" s="467"/>
      <c r="M215" s="466"/>
      <c r="N215" s="400">
        <f>G215-K215</f>
        <v>0</v>
      </c>
      <c r="O215" s="472"/>
      <c r="P215" s="373"/>
    </row>
    <row r="216" spans="2:16" ht="17.25" customHeight="1">
      <c r="B216" s="343"/>
      <c r="C216" s="343"/>
      <c r="D216" s="300"/>
      <c r="E216" s="381"/>
      <c r="F216" s="438"/>
      <c r="G216" s="412"/>
      <c r="H216" s="412"/>
      <c r="I216" s="473"/>
      <c r="J216" s="480"/>
      <c r="K216" s="1509"/>
      <c r="L216" s="467"/>
      <c r="M216" s="466"/>
      <c r="N216" s="400">
        <f>G216-K216</f>
        <v>0</v>
      </c>
      <c r="O216" s="472"/>
      <c r="P216" s="373"/>
    </row>
    <row r="217" spans="2:16" ht="17.25" customHeight="1">
      <c r="B217" s="343"/>
      <c r="C217" s="343"/>
      <c r="D217" s="300"/>
      <c r="E217" s="381"/>
      <c r="F217" s="357"/>
      <c r="G217" s="412"/>
      <c r="H217" s="412"/>
      <c r="I217" s="473"/>
      <c r="J217" s="480"/>
      <c r="K217" s="1509"/>
      <c r="L217" s="467"/>
      <c r="M217" s="466"/>
      <c r="N217" s="400">
        <f>G217-K217</f>
        <v>0</v>
      </c>
      <c r="O217" s="430"/>
      <c r="P217" s="458"/>
    </row>
    <row r="218" spans="2:16" ht="17.25" customHeight="1">
      <c r="B218" s="343"/>
      <c r="C218" s="343"/>
      <c r="D218" s="300"/>
      <c r="E218" s="381"/>
      <c r="F218" s="357"/>
      <c r="G218" s="412"/>
      <c r="H218" s="412"/>
      <c r="I218" s="473"/>
      <c r="J218" s="480"/>
      <c r="K218" s="1509"/>
      <c r="L218" s="467"/>
      <c r="M218" s="466"/>
      <c r="N218" s="400">
        <f>G218-K218</f>
        <v>0</v>
      </c>
      <c r="O218" s="472"/>
      <c r="P218" s="373"/>
    </row>
    <row r="219" spans="2:16" ht="17.25" customHeight="1">
      <c r="B219" s="343"/>
      <c r="C219" s="343"/>
      <c r="D219" s="300"/>
      <c r="E219" s="381"/>
      <c r="F219" s="357"/>
      <c r="G219" s="412"/>
      <c r="H219" s="412"/>
      <c r="I219" s="473"/>
      <c r="J219" s="480"/>
      <c r="K219" s="1509"/>
      <c r="L219" s="467"/>
      <c r="M219" s="466"/>
      <c r="N219" s="400">
        <f>G219-K219</f>
        <v>0</v>
      </c>
      <c r="O219" s="472"/>
      <c r="P219" s="373"/>
    </row>
    <row r="220" spans="2:16" ht="17.25" customHeight="1">
      <c r="B220" s="343"/>
      <c r="C220" s="343"/>
      <c r="D220" s="300"/>
      <c r="E220" s="381"/>
      <c r="F220" s="357"/>
      <c r="G220" s="412"/>
      <c r="H220" s="412"/>
      <c r="I220" s="473"/>
      <c r="J220" s="480"/>
      <c r="K220" s="1509"/>
      <c r="L220" s="467"/>
      <c r="M220" s="466"/>
      <c r="N220" s="400">
        <f>G220-K220</f>
        <v>0</v>
      </c>
      <c r="O220" s="430"/>
      <c r="P220" s="458"/>
    </row>
    <row r="221" spans="2:16" ht="17.25" customHeight="1">
      <c r="B221" s="343"/>
      <c r="C221" s="343"/>
      <c r="D221" s="300"/>
      <c r="E221" s="381"/>
      <c r="F221" s="357"/>
      <c r="G221" s="412"/>
      <c r="H221" s="412"/>
      <c r="I221" s="473"/>
      <c r="J221" s="480"/>
      <c r="K221" s="1509"/>
      <c r="L221" s="467"/>
      <c r="M221" s="466"/>
      <c r="N221" s="400">
        <f>G221-K221</f>
        <v>0</v>
      </c>
      <c r="O221" s="430"/>
      <c r="P221" s="458"/>
    </row>
    <row r="222" spans="2:16" ht="17.25" customHeight="1">
      <c r="B222" s="343"/>
      <c r="C222" s="343"/>
      <c r="D222" s="300"/>
      <c r="E222" s="381"/>
      <c r="F222" s="357"/>
      <c r="G222" s="412"/>
      <c r="H222" s="412"/>
      <c r="I222" s="473"/>
      <c r="J222" s="480"/>
      <c r="K222" s="1509"/>
      <c r="L222" s="467"/>
      <c r="M222" s="466"/>
      <c r="N222" s="400">
        <f>G222-K222</f>
        <v>0</v>
      </c>
      <c r="O222" s="473"/>
      <c r="P222" s="373"/>
    </row>
    <row r="223" spans="2:16" ht="17.25" customHeight="1">
      <c r="B223" s="343"/>
      <c r="C223" s="343"/>
      <c r="D223" s="300"/>
      <c r="E223" s="381"/>
      <c r="F223" s="310"/>
      <c r="G223" s="412"/>
      <c r="H223" s="412"/>
      <c r="I223" s="473"/>
      <c r="J223" s="480"/>
      <c r="K223" s="1509"/>
      <c r="L223" s="467"/>
      <c r="M223" s="466"/>
      <c r="N223" s="400">
        <f>G223-K223</f>
        <v>0</v>
      </c>
      <c r="O223" s="468"/>
      <c r="P223" s="373"/>
    </row>
    <row r="224" spans="2:16" ht="17.25" customHeight="1">
      <c r="B224" s="343"/>
      <c r="C224" s="343"/>
      <c r="D224" s="300"/>
      <c r="E224" s="381"/>
      <c r="F224" s="357"/>
      <c r="G224" s="412"/>
      <c r="H224" s="412"/>
      <c r="I224" s="473"/>
      <c r="J224" s="480"/>
      <c r="K224" s="1509"/>
      <c r="L224" s="467"/>
      <c r="M224" s="466"/>
      <c r="N224" s="400">
        <f>G224-K224</f>
        <v>0</v>
      </c>
      <c r="O224" s="468"/>
      <c r="P224" s="373"/>
    </row>
    <row r="225" spans="2:16" ht="17.25" customHeight="1">
      <c r="B225" s="343"/>
      <c r="C225" s="343"/>
      <c r="D225" s="300"/>
      <c r="E225" s="381"/>
      <c r="F225" s="357"/>
      <c r="G225" s="412"/>
      <c r="H225" s="412"/>
      <c r="I225" s="473"/>
      <c r="J225" s="480"/>
      <c r="K225" s="1509"/>
      <c r="L225" s="467"/>
      <c r="M225" s="466"/>
      <c r="N225" s="400">
        <f>G225-K225</f>
        <v>0</v>
      </c>
      <c r="O225" s="472"/>
      <c r="P225" s="373"/>
    </row>
    <row r="226" spans="2:16" ht="17.25" customHeight="1">
      <c r="B226" s="343"/>
      <c r="C226" s="343"/>
      <c r="D226" s="300"/>
      <c r="E226" s="381"/>
      <c r="F226" s="357"/>
      <c r="G226" s="412"/>
      <c r="H226" s="412"/>
      <c r="I226" s="473"/>
      <c r="J226" s="480"/>
      <c r="K226" s="1509"/>
      <c r="L226" s="467"/>
      <c r="M226" s="466"/>
      <c r="N226" s="400">
        <f>G226-K226</f>
        <v>0</v>
      </c>
      <c r="O226" s="472"/>
      <c r="P226" s="373"/>
    </row>
    <row r="227" spans="2:16" ht="17.25" customHeight="1">
      <c r="B227" s="343"/>
      <c r="C227" s="343"/>
      <c r="D227" s="300"/>
      <c r="E227" s="381"/>
      <c r="F227" s="441"/>
      <c r="G227" s="412"/>
      <c r="H227" s="412"/>
      <c r="I227" s="473"/>
      <c r="J227" s="480"/>
      <c r="K227" s="1509"/>
      <c r="L227" s="467"/>
      <c r="M227" s="466"/>
      <c r="N227" s="400">
        <f>G227-K227</f>
        <v>0</v>
      </c>
      <c r="O227" s="472"/>
      <c r="P227" s="373"/>
    </row>
    <row r="228" spans="2:16" ht="17.25" customHeight="1">
      <c r="B228" s="343"/>
      <c r="C228" s="343"/>
      <c r="D228" s="300"/>
      <c r="E228" s="381"/>
      <c r="F228" s="310"/>
      <c r="G228" s="412"/>
      <c r="H228" s="412"/>
      <c r="I228" s="473"/>
      <c r="J228" s="480"/>
      <c r="K228" s="1509"/>
      <c r="L228" s="467"/>
      <c r="M228" s="466"/>
      <c r="N228" s="400">
        <f>G228-K228</f>
        <v>0</v>
      </c>
      <c r="O228" s="486"/>
      <c r="P228" s="479"/>
    </row>
    <row r="229" spans="2:16" ht="17.25" customHeight="1">
      <c r="B229" s="343"/>
      <c r="C229" s="343"/>
      <c r="D229" s="300"/>
      <c r="E229" s="381"/>
      <c r="F229" s="310"/>
      <c r="G229" s="412"/>
      <c r="H229" s="412"/>
      <c r="I229" s="473"/>
      <c r="J229" s="480"/>
      <c r="K229" s="1509"/>
      <c r="L229" s="467"/>
      <c r="M229" s="466"/>
      <c r="N229" s="400">
        <f>G229-K229</f>
        <v>0</v>
      </c>
      <c r="O229" s="430"/>
      <c r="P229" s="458"/>
    </row>
    <row r="230" spans="2:16" ht="17.25" customHeight="1">
      <c r="B230" s="343"/>
      <c r="C230" s="343"/>
      <c r="D230" s="300"/>
      <c r="E230" s="381"/>
      <c r="F230" s="357"/>
      <c r="G230" s="412"/>
      <c r="H230" s="412"/>
      <c r="I230" s="473"/>
      <c r="J230" s="480"/>
      <c r="K230" s="1509"/>
      <c r="L230" s="467"/>
      <c r="M230" s="466"/>
      <c r="N230" s="400">
        <f>G230-K230</f>
        <v>0</v>
      </c>
      <c r="O230" s="472"/>
      <c r="P230" s="373"/>
    </row>
    <row r="231" spans="2:16" ht="17.25" customHeight="1">
      <c r="B231" s="343"/>
      <c r="C231" s="343"/>
      <c r="D231" s="300"/>
      <c r="E231" s="381"/>
      <c r="F231" s="441"/>
      <c r="G231" s="412"/>
      <c r="H231" s="412"/>
      <c r="I231" s="473"/>
      <c r="J231" s="480"/>
      <c r="K231" s="1509"/>
      <c r="L231" s="467"/>
      <c r="M231" s="466"/>
      <c r="N231" s="400">
        <f>G231-K231</f>
        <v>0</v>
      </c>
      <c r="O231" s="472"/>
      <c r="P231" s="373"/>
    </row>
    <row r="232" spans="2:16" ht="17.25" customHeight="1">
      <c r="B232" s="432"/>
      <c r="C232" s="432"/>
      <c r="D232" s="397"/>
      <c r="E232" s="381"/>
      <c r="F232" s="310"/>
      <c r="G232" s="412"/>
      <c r="H232" s="412"/>
      <c r="I232" s="473"/>
      <c r="J232" s="480"/>
      <c r="K232" s="1509"/>
      <c r="L232" s="467"/>
      <c r="M232" s="466"/>
      <c r="N232" s="400">
        <f>G232-K232</f>
        <v>0</v>
      </c>
      <c r="O232" s="472"/>
      <c r="P232" s="373"/>
    </row>
    <row r="233" spans="2:16" ht="17.25" customHeight="1">
      <c r="B233" s="343"/>
      <c r="C233" s="343"/>
      <c r="D233" s="300"/>
      <c r="E233" s="381"/>
      <c r="F233" s="310"/>
      <c r="G233" s="412"/>
      <c r="H233" s="412"/>
      <c r="I233" s="473"/>
      <c r="J233" s="480"/>
      <c r="K233" s="1509"/>
      <c r="L233" s="467"/>
      <c r="M233" s="466"/>
      <c r="N233" s="400">
        <f>G233-K233</f>
        <v>0</v>
      </c>
      <c r="O233" s="430"/>
      <c r="P233" s="458"/>
    </row>
    <row r="234" spans="2:16" ht="17.25" customHeight="1">
      <c r="B234" s="343"/>
      <c r="C234" s="343"/>
      <c r="D234" s="300"/>
      <c r="E234" s="381"/>
      <c r="F234" s="316"/>
      <c r="G234" s="412"/>
      <c r="H234" s="412"/>
      <c r="I234" s="473"/>
      <c r="J234" s="480"/>
      <c r="K234" s="1509"/>
      <c r="L234" s="467"/>
      <c r="M234" s="466"/>
      <c r="N234" s="400">
        <f>G234-K234</f>
        <v>0</v>
      </c>
      <c r="O234" s="472"/>
      <c r="P234" s="373"/>
    </row>
    <row r="235" spans="2:16" ht="17.25" customHeight="1">
      <c r="B235" s="343"/>
      <c r="C235" s="343"/>
      <c r="D235" s="300"/>
      <c r="E235" s="381"/>
      <c r="F235" s="357"/>
      <c r="G235" s="412"/>
      <c r="H235" s="412"/>
      <c r="I235" s="473"/>
      <c r="J235" s="480"/>
      <c r="K235" s="1509"/>
      <c r="L235" s="467"/>
      <c r="M235" s="466"/>
      <c r="N235" s="400">
        <f>G235-K235</f>
        <v>0</v>
      </c>
      <c r="O235" s="472"/>
      <c r="P235" s="373"/>
    </row>
    <row r="236" spans="2:16" ht="17.25" customHeight="1">
      <c r="B236" s="343"/>
      <c r="C236" s="343"/>
      <c r="D236" s="300"/>
      <c r="E236" s="381"/>
      <c r="F236" s="357"/>
      <c r="G236" s="412"/>
      <c r="H236" s="412"/>
      <c r="I236" s="473"/>
      <c r="J236" s="480"/>
      <c r="K236" s="1509"/>
      <c r="L236" s="467"/>
      <c r="M236" s="466"/>
      <c r="N236" s="400">
        <f>G236-K236</f>
        <v>0</v>
      </c>
      <c r="O236" s="472"/>
      <c r="P236" s="373"/>
    </row>
    <row r="237" spans="2:16" ht="17.25" customHeight="1">
      <c r="B237" s="343"/>
      <c r="C237" s="343"/>
      <c r="D237" s="300"/>
      <c r="E237" s="381"/>
      <c r="F237" s="310"/>
      <c r="G237" s="412"/>
      <c r="H237" s="412"/>
      <c r="I237" s="473"/>
      <c r="J237" s="480"/>
      <c r="K237" s="1509"/>
      <c r="L237" s="467"/>
      <c r="M237" s="466"/>
      <c r="N237" s="400">
        <f>G237-K237</f>
        <v>0</v>
      </c>
      <c r="O237" s="430"/>
      <c r="P237" s="458"/>
    </row>
    <row r="238" spans="2:16" ht="17.25" customHeight="1">
      <c r="B238" s="343"/>
      <c r="C238" s="343"/>
      <c r="D238" s="300"/>
      <c r="E238" s="381"/>
      <c r="F238" s="352"/>
      <c r="G238" s="412"/>
      <c r="H238" s="412"/>
      <c r="I238" s="487"/>
      <c r="J238" s="480"/>
      <c r="K238" s="1509"/>
      <c r="L238" s="467"/>
      <c r="M238" s="466"/>
      <c r="N238" s="400">
        <f>G238-K238</f>
        <v>0</v>
      </c>
      <c r="O238" s="472"/>
      <c r="P238" s="373"/>
    </row>
    <row r="239" spans="2:16" ht="17.25" customHeight="1">
      <c r="B239" s="343"/>
      <c r="C239" s="343"/>
      <c r="D239" s="300"/>
      <c r="E239" s="381"/>
      <c r="F239" s="310"/>
      <c r="G239" s="412"/>
      <c r="H239" s="412"/>
      <c r="I239" s="473"/>
      <c r="J239" s="480"/>
      <c r="K239" s="1509"/>
      <c r="L239" s="467"/>
      <c r="M239" s="466"/>
      <c r="N239" s="400">
        <f>G239-K239</f>
        <v>0</v>
      </c>
      <c r="O239" s="468"/>
      <c r="P239" s="373"/>
    </row>
    <row r="240" spans="2:16" ht="17.25" customHeight="1">
      <c r="B240" s="343"/>
      <c r="C240" s="343"/>
      <c r="D240" s="300"/>
      <c r="E240" s="381"/>
      <c r="F240" s="352"/>
      <c r="G240" s="370"/>
      <c r="H240" s="397"/>
      <c r="I240" s="397"/>
      <c r="J240" s="480"/>
      <c r="K240" s="1508"/>
      <c r="L240" s="467"/>
      <c r="M240" s="466"/>
      <c r="N240" s="400">
        <f>G240-K240</f>
        <v>0</v>
      </c>
      <c r="O240" s="319"/>
      <c r="P240" s="488"/>
    </row>
    <row r="241" spans="1:16" ht="17.25" customHeight="1">
      <c r="B241" s="343"/>
      <c r="C241" s="343"/>
      <c r="D241" s="300"/>
      <c r="E241" s="381"/>
      <c r="F241" s="357"/>
      <c r="G241" s="412"/>
      <c r="H241" s="412"/>
      <c r="I241" s="473"/>
      <c r="J241" s="480"/>
      <c r="K241" s="1509"/>
      <c r="L241" s="467"/>
      <c r="M241" s="466"/>
      <c r="N241" s="400">
        <f>G241-K241</f>
        <v>0</v>
      </c>
      <c r="O241" s="468"/>
      <c r="P241" s="373"/>
    </row>
    <row r="242" spans="1:16" ht="17.25" customHeight="1">
      <c r="B242" s="343"/>
      <c r="C242" s="343"/>
      <c r="D242" s="300"/>
      <c r="E242" s="381"/>
      <c r="F242" s="357"/>
      <c r="G242" s="412"/>
      <c r="H242" s="412"/>
      <c r="I242" s="473"/>
      <c r="J242" s="480"/>
      <c r="K242" s="1509"/>
      <c r="L242" s="467"/>
      <c r="M242" s="466"/>
      <c r="N242" s="400">
        <f>G242-K242</f>
        <v>0</v>
      </c>
      <c r="O242" s="472"/>
      <c r="P242" s="373"/>
    </row>
    <row r="243" spans="1:16" s="358" customFormat="1" ht="17.649999999999999" customHeight="1">
      <c r="A243" s="335"/>
      <c r="B243" s="343"/>
      <c r="C243" s="343"/>
      <c r="D243" s="300"/>
      <c r="E243" s="381"/>
      <c r="F243" s="357"/>
      <c r="G243" s="412"/>
      <c r="H243" s="412"/>
      <c r="I243" s="473"/>
      <c r="J243" s="480"/>
      <c r="K243" s="1509"/>
      <c r="L243" s="467"/>
      <c r="M243" s="466"/>
      <c r="N243" s="400">
        <f>G243-K243</f>
        <v>0</v>
      </c>
      <c r="O243" s="468"/>
      <c r="P243" s="373"/>
    </row>
    <row r="244" spans="1:16" ht="17.25" customHeight="1">
      <c r="B244" s="343"/>
      <c r="C244" s="343"/>
      <c r="D244" s="300"/>
      <c r="E244" s="381"/>
      <c r="F244" s="310"/>
      <c r="G244" s="412"/>
      <c r="H244" s="412"/>
      <c r="I244" s="473"/>
      <c r="J244" s="480"/>
      <c r="K244" s="1509"/>
      <c r="L244" s="467"/>
      <c r="M244" s="466"/>
      <c r="N244" s="400">
        <f>G244-K244</f>
        <v>0</v>
      </c>
      <c r="O244" s="430"/>
      <c r="P244" s="458"/>
    </row>
    <row r="245" spans="1:16" ht="17.25" customHeight="1">
      <c r="B245" s="343"/>
      <c r="C245" s="343"/>
      <c r="D245" s="300"/>
      <c r="E245" s="381"/>
      <c r="F245" s="310"/>
      <c r="G245" s="412"/>
      <c r="H245" s="412"/>
      <c r="I245" s="473"/>
      <c r="J245" s="480"/>
      <c r="K245" s="1509"/>
      <c r="L245" s="467"/>
      <c r="M245" s="466"/>
      <c r="N245" s="400">
        <f>G245-K245</f>
        <v>0</v>
      </c>
      <c r="O245" s="468"/>
      <c r="P245" s="373"/>
    </row>
    <row r="246" spans="1:16" ht="17.25" customHeight="1">
      <c r="B246" s="343"/>
      <c r="C246" s="343"/>
      <c r="D246" s="300"/>
      <c r="E246" s="381"/>
      <c r="F246" s="310"/>
      <c r="G246" s="412"/>
      <c r="H246" s="412"/>
      <c r="I246" s="473"/>
      <c r="J246" s="480"/>
      <c r="K246" s="1509"/>
      <c r="L246" s="467"/>
      <c r="M246" s="466"/>
      <c r="N246" s="400">
        <f>G246-K246</f>
        <v>0</v>
      </c>
      <c r="O246" s="468"/>
      <c r="P246" s="373"/>
    </row>
    <row r="247" spans="1:16" ht="17.25" customHeight="1">
      <c r="B247" s="343"/>
      <c r="C247" s="343"/>
      <c r="D247" s="300"/>
      <c r="E247" s="381"/>
      <c r="F247" s="357"/>
      <c r="G247" s="412"/>
      <c r="H247" s="412"/>
      <c r="I247" s="473"/>
      <c r="J247" s="480"/>
      <c r="K247" s="1509"/>
      <c r="L247" s="467"/>
      <c r="M247" s="466"/>
      <c r="N247" s="400">
        <f>G247-K247</f>
        <v>0</v>
      </c>
      <c r="O247" s="468"/>
      <c r="P247" s="373"/>
    </row>
    <row r="248" spans="1:16" ht="17.25" customHeight="1">
      <c r="B248" s="343"/>
      <c r="C248" s="343"/>
      <c r="D248" s="300"/>
      <c r="E248" s="381"/>
      <c r="F248" s="310"/>
      <c r="G248" s="412"/>
      <c r="H248" s="412"/>
      <c r="I248" s="473"/>
      <c r="J248" s="480"/>
      <c r="K248" s="1509"/>
      <c r="L248" s="467"/>
      <c r="M248" s="466"/>
      <c r="N248" s="400">
        <f>G248-K248</f>
        <v>0</v>
      </c>
      <c r="O248" s="472"/>
      <c r="P248" s="373"/>
    </row>
    <row r="249" spans="1:16" ht="17.25" customHeight="1">
      <c r="B249" s="343"/>
      <c r="C249" s="343"/>
      <c r="D249" s="300"/>
      <c r="E249" s="381"/>
      <c r="F249" s="310"/>
      <c r="G249" s="412"/>
      <c r="H249" s="412"/>
      <c r="I249" s="473"/>
      <c r="J249" s="480"/>
      <c r="K249" s="1509"/>
      <c r="L249" s="467"/>
      <c r="M249" s="466"/>
      <c r="N249" s="400">
        <f>G249-K249</f>
        <v>0</v>
      </c>
      <c r="O249" s="472"/>
      <c r="P249" s="489"/>
    </row>
    <row r="250" spans="1:16" ht="17.25" customHeight="1">
      <c r="B250" s="343"/>
      <c r="C250" s="343"/>
      <c r="D250" s="300"/>
      <c r="E250" s="381"/>
      <c r="F250" s="352"/>
      <c r="G250" s="412"/>
      <c r="H250" s="412"/>
      <c r="I250" s="473"/>
      <c r="J250" s="480"/>
      <c r="K250" s="1509"/>
      <c r="L250" s="467"/>
      <c r="M250" s="466"/>
      <c r="N250" s="400">
        <f>G250-K250</f>
        <v>0</v>
      </c>
      <c r="O250" s="472"/>
      <c r="P250" s="373"/>
    </row>
    <row r="251" spans="1:16" ht="17.25" customHeight="1">
      <c r="B251" s="343"/>
      <c r="C251" s="343"/>
      <c r="D251" s="300"/>
      <c r="E251" s="381"/>
      <c r="F251" s="352"/>
      <c r="G251" s="412"/>
      <c r="H251" s="412"/>
      <c r="I251" s="473"/>
      <c r="J251" s="480"/>
      <c r="K251" s="1509"/>
      <c r="L251" s="467"/>
      <c r="M251" s="466"/>
      <c r="N251" s="400">
        <f>G251-K251</f>
        <v>0</v>
      </c>
      <c r="O251" s="478"/>
      <c r="P251" s="479"/>
    </row>
    <row r="252" spans="1:16" ht="17.25" customHeight="1">
      <c r="B252" s="343"/>
      <c r="C252" s="343"/>
      <c r="D252" s="300"/>
      <c r="E252" s="381"/>
      <c r="F252" s="357"/>
      <c r="G252" s="412"/>
      <c r="H252" s="412"/>
      <c r="I252" s="473"/>
      <c r="J252" s="480"/>
      <c r="K252" s="1509"/>
      <c r="L252" s="467"/>
      <c r="M252" s="466"/>
      <c r="N252" s="400">
        <f>G252-K252</f>
        <v>0</v>
      </c>
      <c r="O252" s="478"/>
      <c r="P252" s="479"/>
    </row>
    <row r="253" spans="1:16" ht="17.25" customHeight="1">
      <c r="B253" s="343"/>
      <c r="C253" s="343"/>
      <c r="D253" s="300"/>
      <c r="E253" s="381"/>
      <c r="F253" s="310"/>
      <c r="G253" s="412"/>
      <c r="H253" s="412"/>
      <c r="I253" s="473"/>
      <c r="J253" s="480"/>
      <c r="K253" s="1509"/>
      <c r="L253" s="467"/>
      <c r="M253" s="466"/>
      <c r="N253" s="400">
        <f>G253-K253</f>
        <v>0</v>
      </c>
      <c r="O253" s="478"/>
      <c r="P253" s="490"/>
    </row>
    <row r="254" spans="1:16" ht="17.25" customHeight="1">
      <c r="B254" s="343"/>
      <c r="C254" s="343"/>
      <c r="D254" s="300"/>
      <c r="E254" s="381"/>
      <c r="F254" s="357"/>
      <c r="G254" s="412"/>
      <c r="H254" s="412"/>
      <c r="I254" s="473"/>
      <c r="J254" s="480"/>
      <c r="K254" s="1509"/>
      <c r="L254" s="467"/>
      <c r="M254" s="466"/>
      <c r="N254" s="400">
        <f>G254-K254</f>
        <v>0</v>
      </c>
      <c r="O254" s="430"/>
      <c r="P254" s="458"/>
    </row>
    <row r="255" spans="1:16" ht="17.25" customHeight="1">
      <c r="B255" s="343"/>
      <c r="C255" s="343"/>
      <c r="D255" s="300"/>
      <c r="E255" s="381"/>
      <c r="F255" s="357"/>
      <c r="G255" s="412"/>
      <c r="H255" s="412"/>
      <c r="I255" s="473"/>
      <c r="J255" s="480"/>
      <c r="K255" s="1509"/>
      <c r="L255" s="467"/>
      <c r="M255" s="466"/>
      <c r="N255" s="400">
        <f>G255-K255</f>
        <v>0</v>
      </c>
      <c r="O255" s="472"/>
      <c r="P255" s="373"/>
    </row>
    <row r="256" spans="1:16" ht="17.25" customHeight="1">
      <c r="B256" s="343"/>
      <c r="C256" s="343"/>
      <c r="D256" s="300"/>
      <c r="E256" s="381"/>
      <c r="F256" s="357"/>
      <c r="G256" s="412"/>
      <c r="H256" s="412"/>
      <c r="I256" s="473"/>
      <c r="J256" s="480"/>
      <c r="K256" s="1509"/>
      <c r="L256" s="467"/>
      <c r="M256" s="466"/>
      <c r="N256" s="400">
        <f>G256-K256</f>
        <v>0</v>
      </c>
      <c r="O256" s="472"/>
      <c r="P256" s="373"/>
    </row>
    <row r="257" spans="2:16" ht="17.25" customHeight="1">
      <c r="B257" s="343"/>
      <c r="C257" s="343"/>
      <c r="D257" s="300"/>
      <c r="E257" s="381"/>
      <c r="F257" s="310"/>
      <c r="G257" s="412"/>
      <c r="H257" s="412"/>
      <c r="I257" s="473"/>
      <c r="J257" s="480"/>
      <c r="K257" s="1509"/>
      <c r="L257" s="467"/>
      <c r="M257" s="466"/>
      <c r="N257" s="400">
        <f>G257-K257</f>
        <v>0</v>
      </c>
      <c r="O257" s="472"/>
      <c r="P257" s="373"/>
    </row>
    <row r="258" spans="2:16" ht="17.25" customHeight="1">
      <c r="B258" s="343"/>
      <c r="C258" s="343"/>
      <c r="D258" s="300"/>
      <c r="E258" s="381"/>
      <c r="F258" s="310"/>
      <c r="G258" s="412"/>
      <c r="H258" s="412"/>
      <c r="I258" s="473"/>
      <c r="J258" s="480"/>
      <c r="K258" s="1509"/>
      <c r="L258" s="467"/>
      <c r="M258" s="466"/>
      <c r="N258" s="400">
        <f>G258-K258</f>
        <v>0</v>
      </c>
      <c r="O258" s="472"/>
      <c r="P258" s="373"/>
    </row>
    <row r="259" spans="2:16" ht="17.25" customHeight="1">
      <c r="B259" s="343"/>
      <c r="C259" s="343"/>
      <c r="D259" s="300"/>
      <c r="E259" s="381"/>
      <c r="F259" s="310"/>
      <c r="G259" s="412"/>
      <c r="H259" s="412"/>
      <c r="I259" s="473"/>
      <c r="J259" s="480"/>
      <c r="K259" s="1509"/>
      <c r="L259" s="467"/>
      <c r="M259" s="466"/>
      <c r="N259" s="400">
        <f>G259-K259</f>
        <v>0</v>
      </c>
      <c r="O259" s="472"/>
      <c r="P259" s="373"/>
    </row>
    <row r="260" spans="2:16" ht="17.25" customHeight="1">
      <c r="B260" s="343"/>
      <c r="C260" s="343"/>
      <c r="D260" s="300"/>
      <c r="E260" s="381"/>
      <c r="F260" s="310"/>
      <c r="G260" s="412"/>
      <c r="H260" s="412"/>
      <c r="I260" s="473"/>
      <c r="J260" s="480"/>
      <c r="K260" s="1509"/>
      <c r="L260" s="467"/>
      <c r="M260" s="466"/>
      <c r="N260" s="400">
        <f>G260-K260</f>
        <v>0</v>
      </c>
      <c r="O260" s="472"/>
      <c r="P260" s="373"/>
    </row>
    <row r="261" spans="2:16" ht="17.25" customHeight="1">
      <c r="B261" s="343"/>
      <c r="C261" s="343"/>
      <c r="D261" s="300"/>
      <c r="E261" s="381"/>
      <c r="F261" s="310"/>
      <c r="G261" s="412"/>
      <c r="H261" s="412"/>
      <c r="I261" s="473"/>
      <c r="J261" s="480"/>
      <c r="K261" s="1509"/>
      <c r="L261" s="467"/>
      <c r="M261" s="466"/>
      <c r="N261" s="400">
        <f>G261-K261</f>
        <v>0</v>
      </c>
      <c r="O261" s="472"/>
      <c r="P261" s="373"/>
    </row>
    <row r="262" spans="2:16" ht="17.25" customHeight="1">
      <c r="B262" s="343"/>
      <c r="C262" s="343"/>
      <c r="D262" s="300"/>
      <c r="E262" s="381"/>
      <c r="F262" s="357"/>
      <c r="G262" s="412"/>
      <c r="H262" s="412"/>
      <c r="I262" s="473"/>
      <c r="J262" s="480"/>
      <c r="K262" s="1509"/>
      <c r="L262" s="467"/>
      <c r="M262" s="466"/>
      <c r="N262" s="400">
        <f>G262-K262</f>
        <v>0</v>
      </c>
      <c r="O262" s="430"/>
      <c r="P262" s="458"/>
    </row>
    <row r="263" spans="2:16" ht="17.25" customHeight="1">
      <c r="B263" s="343"/>
      <c r="C263" s="343"/>
      <c r="D263" s="300"/>
      <c r="E263" s="381"/>
      <c r="F263" s="357"/>
      <c r="G263" s="412"/>
      <c r="H263" s="412"/>
      <c r="I263" s="473"/>
      <c r="J263" s="480"/>
      <c r="K263" s="1509"/>
      <c r="L263" s="467"/>
      <c r="M263" s="466"/>
      <c r="N263" s="400">
        <f>G263-K263</f>
        <v>0</v>
      </c>
      <c r="O263" s="430"/>
      <c r="P263" s="458"/>
    </row>
    <row r="264" spans="2:16" ht="17.25" customHeight="1">
      <c r="B264" s="343"/>
      <c r="C264" s="343"/>
      <c r="D264" s="300"/>
      <c r="E264" s="381"/>
      <c r="F264" s="441"/>
      <c r="G264" s="412"/>
      <c r="H264" s="412"/>
      <c r="I264" s="473"/>
      <c r="J264" s="480"/>
      <c r="K264" s="1509"/>
      <c r="L264" s="467"/>
      <c r="M264" s="466"/>
      <c r="N264" s="400">
        <f>G264-K264</f>
        <v>0</v>
      </c>
      <c r="O264" s="430"/>
      <c r="P264" s="458"/>
    </row>
    <row r="265" spans="2:16" ht="17.25" customHeight="1">
      <c r="B265" s="343"/>
      <c r="C265" s="343"/>
      <c r="D265" s="300"/>
      <c r="E265" s="381"/>
      <c r="F265" s="310"/>
      <c r="G265" s="412"/>
      <c r="H265" s="412"/>
      <c r="I265" s="473"/>
      <c r="J265" s="480"/>
      <c r="K265" s="1509"/>
      <c r="L265" s="467"/>
      <c r="M265" s="466"/>
      <c r="N265" s="400">
        <f>G265-K265</f>
        <v>0</v>
      </c>
      <c r="O265" s="472"/>
      <c r="P265" s="373"/>
    </row>
    <row r="266" spans="2:16" ht="17.25" customHeight="1">
      <c r="B266" s="343"/>
      <c r="C266" s="343"/>
      <c r="D266" s="300"/>
      <c r="E266" s="381"/>
      <c r="F266" s="310"/>
      <c r="G266" s="412"/>
      <c r="H266" s="412"/>
      <c r="I266" s="473"/>
      <c r="J266" s="480"/>
      <c r="K266" s="1509"/>
      <c r="L266" s="467"/>
      <c r="M266" s="466"/>
      <c r="N266" s="400">
        <f>G266-K266</f>
        <v>0</v>
      </c>
      <c r="O266" s="472"/>
      <c r="P266" s="373"/>
    </row>
    <row r="267" spans="2:16" ht="17.25" customHeight="1">
      <c r="B267" s="343"/>
      <c r="C267" s="343"/>
      <c r="D267" s="300"/>
      <c r="E267" s="381"/>
      <c r="F267" s="310"/>
      <c r="G267" s="412"/>
      <c r="H267" s="412"/>
      <c r="I267" s="473"/>
      <c r="J267" s="480"/>
      <c r="K267" s="1509"/>
      <c r="L267" s="467"/>
      <c r="M267" s="466"/>
      <c r="N267" s="400">
        <f>G267-K267</f>
        <v>0</v>
      </c>
      <c r="O267" s="468"/>
      <c r="P267" s="373"/>
    </row>
    <row r="268" spans="2:16" ht="17.25" customHeight="1">
      <c r="B268" s="343"/>
      <c r="C268" s="343"/>
      <c r="D268" s="300"/>
      <c r="E268" s="381"/>
      <c r="F268" s="310"/>
      <c r="G268" s="412"/>
      <c r="H268" s="412"/>
      <c r="I268" s="473"/>
      <c r="J268" s="480"/>
      <c r="K268" s="1509"/>
      <c r="L268" s="467"/>
      <c r="M268" s="466"/>
      <c r="N268" s="400">
        <f>G268-K268</f>
        <v>0</v>
      </c>
      <c r="O268" s="472"/>
      <c r="P268" s="373"/>
    </row>
    <row r="269" spans="2:16" ht="17.25" customHeight="1">
      <c r="B269" s="343"/>
      <c r="C269" s="343"/>
      <c r="D269" s="300"/>
      <c r="E269" s="381"/>
      <c r="F269" s="310"/>
      <c r="G269" s="412"/>
      <c r="H269" s="412"/>
      <c r="I269" s="473"/>
      <c r="J269" s="480"/>
      <c r="K269" s="1509"/>
      <c r="L269" s="467"/>
      <c r="M269" s="466"/>
      <c r="N269" s="400">
        <f>G269-K269</f>
        <v>0</v>
      </c>
      <c r="O269" s="468"/>
      <c r="P269" s="373"/>
    </row>
    <row r="270" spans="2:16" ht="17.25" customHeight="1">
      <c r="B270" s="343"/>
      <c r="C270" s="343"/>
      <c r="D270" s="300"/>
      <c r="E270" s="381"/>
      <c r="F270" s="310"/>
      <c r="G270" s="412"/>
      <c r="H270" s="412"/>
      <c r="I270" s="473"/>
      <c r="J270" s="480"/>
      <c r="K270" s="1509"/>
      <c r="L270" s="467"/>
      <c r="M270" s="466"/>
      <c r="N270" s="400">
        <f>G270-K270</f>
        <v>0</v>
      </c>
      <c r="O270" s="468"/>
      <c r="P270" s="373"/>
    </row>
    <row r="271" spans="2:16" ht="17.25" customHeight="1">
      <c r="B271" s="343"/>
      <c r="C271" s="343"/>
      <c r="D271" s="300"/>
      <c r="E271" s="381"/>
      <c r="F271" s="310"/>
      <c r="G271" s="412"/>
      <c r="H271" s="412"/>
      <c r="I271" s="473"/>
      <c r="J271" s="480"/>
      <c r="K271" s="1509"/>
      <c r="L271" s="467"/>
      <c r="M271" s="466"/>
      <c r="N271" s="400">
        <f>G271-K271</f>
        <v>0</v>
      </c>
      <c r="O271" s="472"/>
      <c r="P271" s="373"/>
    </row>
    <row r="272" spans="2:16" ht="17.25" customHeight="1">
      <c r="B272" s="343"/>
      <c r="C272" s="343"/>
      <c r="D272" s="300"/>
      <c r="E272" s="381"/>
      <c r="F272" s="310"/>
      <c r="G272" s="412"/>
      <c r="H272" s="412"/>
      <c r="I272" s="473"/>
      <c r="J272" s="480"/>
      <c r="K272" s="1509"/>
      <c r="L272" s="467"/>
      <c r="M272" s="466"/>
      <c r="N272" s="400">
        <f>G272-K272</f>
        <v>0</v>
      </c>
      <c r="O272" s="472"/>
      <c r="P272" s="373"/>
    </row>
    <row r="273" spans="1:16" ht="17.25" customHeight="1">
      <c r="B273" s="343"/>
      <c r="C273" s="343"/>
      <c r="D273" s="300"/>
      <c r="E273" s="381"/>
      <c r="F273" s="310"/>
      <c r="G273" s="412"/>
      <c r="H273" s="412"/>
      <c r="I273" s="473"/>
      <c r="J273" s="480"/>
      <c r="K273" s="1509"/>
      <c r="L273" s="467"/>
      <c r="M273" s="466"/>
      <c r="N273" s="400">
        <f>G273-K273</f>
        <v>0</v>
      </c>
      <c r="O273" s="472"/>
      <c r="P273" s="373"/>
    </row>
    <row r="274" spans="1:16" ht="17.25" customHeight="1">
      <c r="B274" s="343"/>
      <c r="C274" s="343"/>
      <c r="D274" s="300"/>
      <c r="E274" s="381"/>
      <c r="F274" s="310"/>
      <c r="G274" s="412"/>
      <c r="H274" s="412"/>
      <c r="I274" s="473"/>
      <c r="J274" s="480"/>
      <c r="K274" s="1509"/>
      <c r="L274" s="467"/>
      <c r="M274" s="466"/>
      <c r="N274" s="400">
        <f>G274-K274</f>
        <v>0</v>
      </c>
      <c r="O274" s="468"/>
      <c r="P274" s="373"/>
    </row>
    <row r="275" spans="1:16" ht="17.25" customHeight="1">
      <c r="B275" s="343"/>
      <c r="C275" s="343"/>
      <c r="D275" s="300"/>
      <c r="E275" s="381"/>
      <c r="F275" s="310"/>
      <c r="G275" s="412"/>
      <c r="H275" s="412"/>
      <c r="I275" s="473"/>
      <c r="J275" s="480"/>
      <c r="K275" s="1509"/>
      <c r="L275" s="467"/>
      <c r="M275" s="466"/>
      <c r="N275" s="400">
        <f>G275-K275</f>
        <v>0</v>
      </c>
      <c r="O275" s="430"/>
      <c r="P275" s="458"/>
    </row>
    <row r="276" spans="1:16" ht="17.25" customHeight="1">
      <c r="B276" s="343"/>
      <c r="C276" s="343"/>
      <c r="D276" s="300"/>
      <c r="E276" s="381"/>
      <c r="F276" s="310"/>
      <c r="G276" s="412"/>
      <c r="H276" s="412"/>
      <c r="I276" s="473"/>
      <c r="J276" s="480"/>
      <c r="K276" s="1509"/>
      <c r="L276" s="467"/>
      <c r="M276" s="466"/>
      <c r="N276" s="400">
        <f>G276-K276</f>
        <v>0</v>
      </c>
      <c r="O276" s="472"/>
      <c r="P276" s="373"/>
    </row>
    <row r="277" spans="1:16" ht="17.25" customHeight="1">
      <c r="B277" s="343"/>
      <c r="C277" s="343"/>
      <c r="D277" s="300"/>
      <c r="E277" s="381"/>
      <c r="F277" s="357"/>
      <c r="G277" s="412"/>
      <c r="H277" s="412"/>
      <c r="I277" s="473"/>
      <c r="J277" s="480"/>
      <c r="K277" s="1509"/>
      <c r="L277" s="467"/>
      <c r="M277" s="466"/>
      <c r="N277" s="400">
        <f>G277-K277</f>
        <v>0</v>
      </c>
      <c r="O277" s="468"/>
      <c r="P277" s="373"/>
    </row>
    <row r="278" spans="1:16" ht="17.25" customHeight="1">
      <c r="B278" s="343"/>
      <c r="C278" s="343"/>
      <c r="D278" s="300"/>
      <c r="E278" s="381"/>
      <c r="F278" s="310"/>
      <c r="G278" s="412"/>
      <c r="H278" s="412"/>
      <c r="I278" s="473"/>
      <c r="J278" s="480"/>
      <c r="K278" s="1509"/>
      <c r="L278" s="467"/>
      <c r="M278" s="466"/>
      <c r="N278" s="400">
        <f>G278-K278</f>
        <v>0</v>
      </c>
      <c r="O278" s="468"/>
      <c r="P278" s="373"/>
    </row>
    <row r="279" spans="1:16" ht="17.25" customHeight="1">
      <c r="B279" s="343"/>
      <c r="C279" s="343"/>
      <c r="D279" s="300"/>
      <c r="E279" s="381"/>
      <c r="F279" s="357"/>
      <c r="G279" s="412"/>
      <c r="H279" s="412"/>
      <c r="I279" s="473"/>
      <c r="J279" s="480"/>
      <c r="K279" s="1509"/>
      <c r="L279" s="467"/>
      <c r="M279" s="466"/>
      <c r="N279" s="400">
        <f>G279-K279</f>
        <v>0</v>
      </c>
      <c r="O279" s="468"/>
      <c r="P279" s="373"/>
    </row>
    <row r="280" spans="1:16" ht="17.25" customHeight="1">
      <c r="B280" s="343"/>
      <c r="C280" s="343"/>
      <c r="D280" s="300"/>
      <c r="E280" s="381"/>
      <c r="F280" s="357"/>
      <c r="G280" s="412"/>
      <c r="H280" s="412"/>
      <c r="I280" s="473"/>
      <c r="J280" s="480"/>
      <c r="K280" s="1509"/>
      <c r="L280" s="467"/>
      <c r="M280" s="466"/>
      <c r="N280" s="400">
        <f>G280-K280</f>
        <v>0</v>
      </c>
      <c r="O280" s="468"/>
      <c r="P280" s="373"/>
    </row>
    <row r="281" spans="1:16" ht="17.25" customHeight="1">
      <c r="B281" s="343"/>
      <c r="C281" s="343"/>
      <c r="D281" s="300"/>
      <c r="E281" s="381"/>
      <c r="F281" s="357"/>
      <c r="G281" s="412"/>
      <c r="H281" s="412"/>
      <c r="I281" s="473"/>
      <c r="J281" s="480"/>
      <c r="K281" s="1509"/>
      <c r="L281" s="467"/>
      <c r="M281" s="466"/>
      <c r="N281" s="400">
        <f>G281-K281</f>
        <v>0</v>
      </c>
      <c r="O281" s="430"/>
      <c r="P281" s="458"/>
    </row>
    <row r="282" spans="1:16" ht="17.25" customHeight="1">
      <c r="B282" s="343"/>
      <c r="C282" s="343"/>
      <c r="D282" s="300"/>
      <c r="E282" s="381"/>
      <c r="F282" s="357"/>
      <c r="G282" s="370"/>
      <c r="H282" s="397"/>
      <c r="I282" s="491"/>
      <c r="J282" s="427"/>
      <c r="K282" s="1508"/>
      <c r="L282" s="492"/>
      <c r="M282" s="493"/>
      <c r="N282" s="400">
        <f>G282-K282</f>
        <v>0</v>
      </c>
      <c r="O282" s="494"/>
      <c r="P282" s="488"/>
    </row>
    <row r="283" spans="1:16" ht="17.25" customHeight="1">
      <c r="B283" s="343"/>
      <c r="C283" s="343"/>
      <c r="D283" s="300"/>
      <c r="E283" s="381"/>
      <c r="F283" s="357"/>
      <c r="G283" s="412"/>
      <c r="H283" s="412"/>
      <c r="I283" s="473"/>
      <c r="J283" s="480"/>
      <c r="K283" s="1509"/>
      <c r="L283" s="467"/>
      <c r="M283" s="466"/>
      <c r="N283" s="400">
        <f>G283-K283</f>
        <v>0</v>
      </c>
      <c r="O283" s="468"/>
      <c r="P283" s="373"/>
    </row>
    <row r="284" spans="1:16" ht="17.25" customHeight="1">
      <c r="B284" s="343"/>
      <c r="C284" s="343"/>
      <c r="D284" s="300"/>
      <c r="E284" s="381"/>
      <c r="F284" s="357"/>
      <c r="G284" s="412"/>
      <c r="H284" s="412"/>
      <c r="I284" s="473"/>
      <c r="J284" s="480"/>
      <c r="K284" s="1509"/>
      <c r="L284" s="467"/>
      <c r="M284" s="466"/>
      <c r="N284" s="400">
        <f>G284-K284</f>
        <v>0</v>
      </c>
      <c r="O284" s="468"/>
      <c r="P284" s="373"/>
    </row>
    <row r="285" spans="1:16" s="358" customFormat="1" ht="17.649999999999999" customHeight="1">
      <c r="A285" s="354"/>
      <c r="B285" s="343"/>
      <c r="C285" s="343"/>
      <c r="D285" s="300"/>
      <c r="E285" s="381"/>
      <c r="F285" s="357"/>
      <c r="G285" s="412"/>
      <c r="H285" s="412"/>
      <c r="I285" s="473"/>
      <c r="J285" s="480"/>
      <c r="K285" s="1509"/>
      <c r="L285" s="467"/>
      <c r="M285" s="466"/>
      <c r="N285" s="400">
        <f>G285-K285</f>
        <v>0</v>
      </c>
      <c r="O285" s="472"/>
      <c r="P285" s="373"/>
    </row>
    <row r="286" spans="1:16" ht="17.25" customHeight="1">
      <c r="B286" s="343"/>
      <c r="C286" s="343"/>
      <c r="D286" s="300"/>
      <c r="E286" s="381"/>
      <c r="F286" s="357"/>
      <c r="G286" s="412"/>
      <c r="H286" s="412"/>
      <c r="I286" s="473"/>
      <c r="J286" s="480"/>
      <c r="K286" s="1509"/>
      <c r="L286" s="467"/>
      <c r="M286" s="466"/>
      <c r="N286" s="400">
        <f>G286-K286</f>
        <v>0</v>
      </c>
      <c r="O286" s="468"/>
      <c r="P286" s="373"/>
    </row>
    <row r="287" spans="1:16" ht="17.25" customHeight="1">
      <c r="B287" s="343"/>
      <c r="C287" s="343"/>
      <c r="D287" s="300"/>
      <c r="E287" s="381"/>
      <c r="F287" s="357"/>
      <c r="G287" s="412"/>
      <c r="H287" s="412"/>
      <c r="I287" s="473"/>
      <c r="J287" s="480"/>
      <c r="K287" s="1509"/>
      <c r="L287" s="467"/>
      <c r="M287" s="466"/>
      <c r="N287" s="400">
        <f>G287-K287</f>
        <v>0</v>
      </c>
      <c r="O287" s="468"/>
      <c r="P287" s="373"/>
    </row>
    <row r="288" spans="1:16" ht="17.25" customHeight="1">
      <c r="B288" s="343"/>
      <c r="C288" s="343"/>
      <c r="D288" s="300"/>
      <c r="E288" s="381"/>
      <c r="F288" s="357"/>
      <c r="G288" s="412"/>
      <c r="H288" s="412"/>
      <c r="I288" s="473"/>
      <c r="J288" s="480"/>
      <c r="K288" s="1509"/>
      <c r="L288" s="467"/>
      <c r="M288" s="466"/>
      <c r="N288" s="400">
        <f>G288-K288</f>
        <v>0</v>
      </c>
      <c r="O288" s="495"/>
      <c r="P288" s="431"/>
    </row>
    <row r="289" spans="1:16" ht="17.25" customHeight="1">
      <c r="B289" s="343"/>
      <c r="C289" s="343"/>
      <c r="D289" s="300"/>
      <c r="E289" s="381"/>
      <c r="F289" s="357"/>
      <c r="G289" s="319"/>
      <c r="H289" s="319"/>
      <c r="I289" s="496"/>
      <c r="J289" s="497"/>
      <c r="K289" s="1511"/>
      <c r="L289" s="467"/>
      <c r="M289" s="466"/>
      <c r="N289" s="400">
        <f>G289-K289</f>
        <v>0</v>
      </c>
      <c r="O289" s="396"/>
      <c r="P289" s="373"/>
    </row>
    <row r="290" spans="1:16" ht="17.25" customHeight="1">
      <c r="B290" s="343"/>
      <c r="C290" s="343"/>
      <c r="D290" s="300"/>
      <c r="E290" s="381"/>
      <c r="F290" s="357"/>
      <c r="G290" s="319"/>
      <c r="H290" s="319"/>
      <c r="I290" s="496"/>
      <c r="J290" s="497"/>
      <c r="K290" s="1511"/>
      <c r="L290" s="467"/>
      <c r="M290" s="466"/>
      <c r="N290" s="400">
        <f>G290-K290</f>
        <v>0</v>
      </c>
      <c r="O290" s="396"/>
      <c r="P290" s="373"/>
    </row>
    <row r="291" spans="1:16" ht="17.25" customHeight="1">
      <c r="B291" s="343"/>
      <c r="C291" s="343"/>
      <c r="D291" s="300"/>
      <c r="E291" s="381"/>
      <c r="F291" s="357"/>
      <c r="G291" s="370"/>
      <c r="H291" s="397"/>
      <c r="I291" s="491"/>
      <c r="J291" s="409"/>
      <c r="K291" s="1508"/>
      <c r="L291" s="467"/>
      <c r="M291" s="466"/>
      <c r="N291" s="400">
        <f>G291-K291</f>
        <v>0</v>
      </c>
      <c r="O291" s="346"/>
      <c r="P291" s="411"/>
    </row>
    <row r="292" spans="1:16" ht="17.25" customHeight="1">
      <c r="B292" s="343"/>
      <c r="C292" s="343"/>
      <c r="D292" s="300"/>
      <c r="E292" s="381"/>
      <c r="F292" s="357"/>
      <c r="G292" s="370"/>
      <c r="H292" s="397"/>
      <c r="I292" s="397"/>
      <c r="J292" s="409"/>
      <c r="K292" s="1508"/>
      <c r="L292" s="467"/>
      <c r="M292" s="466"/>
      <c r="N292" s="400">
        <f>G292-K292</f>
        <v>0</v>
      </c>
      <c r="O292" s="346"/>
      <c r="P292" s="411"/>
    </row>
    <row r="293" spans="1:16" ht="17.25" customHeight="1">
      <c r="B293" s="343"/>
      <c r="C293" s="343"/>
      <c r="D293" s="300"/>
      <c r="E293" s="381"/>
      <c r="F293" s="357"/>
      <c r="G293" s="370"/>
      <c r="H293" s="397"/>
      <c r="I293" s="397"/>
      <c r="J293" s="409"/>
      <c r="K293" s="397"/>
      <c r="L293" s="467"/>
      <c r="M293" s="466"/>
      <c r="N293" s="400">
        <f>G293-K293</f>
        <v>0</v>
      </c>
      <c r="O293" s="346"/>
      <c r="P293" s="411"/>
    </row>
    <row r="294" spans="1:16" s="358" customFormat="1" ht="17.649999999999999" customHeight="1">
      <c r="A294" s="354"/>
      <c r="B294" s="343"/>
      <c r="C294" s="343"/>
      <c r="D294" s="300"/>
      <c r="E294" s="381"/>
      <c r="F294" s="357"/>
      <c r="G294" s="371"/>
      <c r="H294" s="300"/>
      <c r="I294" s="300"/>
      <c r="J294" s="498"/>
      <c r="K294" s="300"/>
      <c r="L294" s="467"/>
      <c r="M294" s="466"/>
      <c r="N294" s="400">
        <f>G294-K294</f>
        <v>0</v>
      </c>
      <c r="O294" s="346"/>
      <c r="P294" s="411"/>
    </row>
    <row r="295" spans="1:16" s="358" customFormat="1" ht="17.649999999999999" customHeight="1">
      <c r="A295" s="354"/>
      <c r="B295" s="343"/>
      <c r="C295" s="343"/>
      <c r="D295" s="300"/>
      <c r="E295" s="381"/>
      <c r="F295" s="357"/>
      <c r="G295" s="370"/>
      <c r="H295" s="397"/>
      <c r="I295" s="397"/>
      <c r="J295" s="427"/>
      <c r="K295" s="397"/>
      <c r="L295" s="467"/>
      <c r="M295" s="466"/>
      <c r="N295" s="400">
        <f>G295-K295</f>
        <v>0</v>
      </c>
      <c r="O295" s="346"/>
      <c r="P295" s="411"/>
    </row>
    <row r="296" spans="1:16" s="358" customFormat="1" ht="17.649999999999999" customHeight="1">
      <c r="A296" s="354"/>
      <c r="B296" s="343"/>
      <c r="C296" s="343"/>
      <c r="D296" s="300"/>
      <c r="E296" s="381"/>
      <c r="F296" s="357"/>
      <c r="G296" s="370"/>
      <c r="H296" s="397"/>
      <c r="I296" s="491"/>
      <c r="J296" s="427"/>
      <c r="K296" s="397"/>
      <c r="L296" s="467"/>
      <c r="M296" s="466"/>
      <c r="N296" s="400">
        <f>G296-K296</f>
        <v>0</v>
      </c>
      <c r="O296" s="346"/>
      <c r="P296" s="411"/>
    </row>
    <row r="297" spans="1:16" s="358" customFormat="1" ht="17.649999999999999" customHeight="1">
      <c r="A297" s="354"/>
      <c r="B297" s="343"/>
      <c r="C297" s="343"/>
      <c r="D297" s="300"/>
      <c r="E297" s="381"/>
      <c r="F297" s="357"/>
      <c r="G297" s="370"/>
      <c r="H297" s="397"/>
      <c r="I297" s="397"/>
      <c r="J297" s="427"/>
      <c r="K297" s="397"/>
      <c r="L297" s="467"/>
      <c r="M297" s="466"/>
      <c r="N297" s="400">
        <f>G297-K297</f>
        <v>0</v>
      </c>
      <c r="O297" s="435"/>
      <c r="P297" s="411"/>
    </row>
    <row r="298" spans="1:16" s="358" customFormat="1" ht="17.649999999999999" customHeight="1">
      <c r="A298" s="354"/>
      <c r="B298" s="343"/>
      <c r="C298" s="343"/>
      <c r="D298" s="300"/>
      <c r="E298" s="381"/>
      <c r="F298" s="357"/>
      <c r="G298" s="370"/>
      <c r="H298" s="397"/>
      <c r="I298" s="491"/>
      <c r="J298" s="409"/>
      <c r="K298" s="397"/>
      <c r="L298" s="467"/>
      <c r="M298" s="466"/>
      <c r="N298" s="400">
        <f>G298-K298</f>
        <v>0</v>
      </c>
      <c r="O298" s="346"/>
      <c r="P298" s="411"/>
    </row>
    <row r="299" spans="1:16" s="358" customFormat="1" ht="17.649999999999999" customHeight="1">
      <c r="A299" s="354"/>
      <c r="B299" s="343"/>
      <c r="C299" s="343"/>
      <c r="D299" s="300"/>
      <c r="E299" s="381"/>
      <c r="F299" s="357"/>
      <c r="G299" s="370"/>
      <c r="H299" s="397"/>
      <c r="I299" s="397"/>
      <c r="J299" s="409"/>
      <c r="K299" s="397"/>
      <c r="L299" s="467"/>
      <c r="M299" s="466"/>
      <c r="N299" s="400">
        <f>G299-K299</f>
        <v>0</v>
      </c>
      <c r="O299" s="346"/>
      <c r="P299" s="411"/>
    </row>
    <row r="300" spans="1:16" s="358" customFormat="1" ht="17.649999999999999" customHeight="1">
      <c r="A300" s="354"/>
      <c r="B300" s="343"/>
      <c r="C300" s="343"/>
      <c r="D300" s="300"/>
      <c r="E300" s="381"/>
      <c r="F300" s="310"/>
      <c r="G300" s="370"/>
      <c r="H300" s="397"/>
      <c r="I300" s="397"/>
      <c r="J300" s="427"/>
      <c r="K300" s="397"/>
      <c r="L300" s="467"/>
      <c r="M300" s="466"/>
      <c r="N300" s="400">
        <f>G300-K300</f>
        <v>0</v>
      </c>
      <c r="O300" s="346"/>
      <c r="P300" s="411"/>
    </row>
    <row r="301" spans="1:16" s="358" customFormat="1" ht="17.649999999999999" customHeight="1">
      <c r="A301" s="354"/>
      <c r="B301" s="343"/>
      <c r="C301" s="343"/>
      <c r="D301" s="300"/>
      <c r="E301" s="381"/>
      <c r="F301" s="357"/>
      <c r="G301" s="370"/>
      <c r="H301" s="397"/>
      <c r="I301" s="397"/>
      <c r="J301" s="409"/>
      <c r="K301" s="397"/>
      <c r="L301" s="467"/>
      <c r="M301" s="466"/>
      <c r="N301" s="400">
        <f>G301-K301</f>
        <v>0</v>
      </c>
      <c r="O301" s="346"/>
      <c r="P301" s="411"/>
    </row>
    <row r="302" spans="1:16" s="358" customFormat="1" ht="17.649999999999999" customHeight="1">
      <c r="A302" s="354"/>
      <c r="B302" s="343"/>
      <c r="C302" s="343"/>
      <c r="D302" s="300"/>
      <c r="E302" s="381"/>
      <c r="F302" s="357"/>
      <c r="G302" s="371"/>
      <c r="H302" s="300"/>
      <c r="I302" s="300"/>
      <c r="J302" s="419"/>
      <c r="K302" s="300"/>
      <c r="L302" s="467"/>
      <c r="M302" s="466"/>
      <c r="N302" s="400">
        <f>G302-K302</f>
        <v>0</v>
      </c>
      <c r="O302" s="346"/>
      <c r="P302" s="411"/>
    </row>
    <row r="303" spans="1:16" s="358" customFormat="1" ht="17.649999999999999" customHeight="1">
      <c r="A303" s="354"/>
      <c r="B303" s="343"/>
      <c r="C303" s="343"/>
      <c r="D303" s="300"/>
      <c r="E303" s="381"/>
      <c r="F303" s="357"/>
      <c r="G303" s="370"/>
      <c r="H303" s="397"/>
      <c r="I303" s="397"/>
      <c r="J303" s="427"/>
      <c r="K303" s="397"/>
      <c r="L303" s="492"/>
      <c r="M303" s="493"/>
      <c r="N303" s="400">
        <f>G303-K303</f>
        <v>0</v>
      </c>
      <c r="O303" s="346"/>
      <c r="P303" s="488"/>
    </row>
    <row r="304" spans="1:16" s="358" customFormat="1" ht="17.649999999999999" customHeight="1">
      <c r="A304" s="354"/>
      <c r="B304" s="343"/>
      <c r="C304" s="343"/>
      <c r="D304" s="300"/>
      <c r="E304" s="381"/>
      <c r="F304" s="357"/>
      <c r="G304" s="370"/>
      <c r="H304" s="397"/>
      <c r="I304" s="397"/>
      <c r="J304" s="427"/>
      <c r="K304" s="397"/>
      <c r="L304" s="492"/>
      <c r="M304" s="493"/>
      <c r="N304" s="400">
        <f>G304-K304</f>
        <v>0</v>
      </c>
      <c r="O304" s="346"/>
      <c r="P304" s="488"/>
    </row>
    <row r="305" spans="1:16" s="358" customFormat="1" ht="17.649999999999999" customHeight="1">
      <c r="A305" s="354"/>
      <c r="B305" s="343"/>
      <c r="C305" s="343"/>
      <c r="D305" s="300"/>
      <c r="E305" s="381"/>
      <c r="F305" s="310"/>
      <c r="G305" s="372"/>
      <c r="H305" s="469"/>
      <c r="I305" s="469"/>
      <c r="J305" s="499"/>
      <c r="K305" s="469"/>
      <c r="L305" s="467"/>
      <c r="M305" s="466"/>
      <c r="N305" s="400">
        <f>G305-K305</f>
        <v>0</v>
      </c>
      <c r="O305" s="470"/>
      <c r="P305" s="500"/>
    </row>
    <row r="306" spans="1:16" s="358" customFormat="1" ht="17.649999999999999" customHeight="1">
      <c r="A306" s="354"/>
      <c r="B306" s="343"/>
      <c r="C306" s="343"/>
      <c r="D306" s="300"/>
      <c r="E306" s="381"/>
      <c r="F306" s="310"/>
      <c r="G306" s="319"/>
      <c r="H306" s="319"/>
      <c r="I306" s="496"/>
      <c r="J306" s="497"/>
      <c r="K306" s="1462"/>
      <c r="L306" s="467"/>
      <c r="M306" s="466"/>
      <c r="N306" s="400">
        <f>G306-K306</f>
        <v>0</v>
      </c>
      <c r="O306" s="495"/>
      <c r="P306" s="431"/>
    </row>
    <row r="307" spans="1:16" s="358" customFormat="1" ht="17.649999999999999" customHeight="1">
      <c r="A307" s="335"/>
      <c r="B307" s="343"/>
      <c r="C307" s="343"/>
      <c r="D307" s="300"/>
      <c r="E307" s="381"/>
      <c r="F307" s="357"/>
      <c r="G307" s="264"/>
      <c r="H307" s="264"/>
      <c r="I307" s="501"/>
      <c r="J307" s="502"/>
      <c r="K307" s="1467"/>
      <c r="L307" s="503"/>
      <c r="M307" s="504"/>
      <c r="N307" s="400">
        <f>G307-K307</f>
        <v>0</v>
      </c>
      <c r="O307" s="329"/>
      <c r="P307" s="374"/>
    </row>
    <row r="308" spans="1:16" s="358" customFormat="1" ht="17.649999999999999" customHeight="1">
      <c r="A308" s="354"/>
      <c r="B308" s="343"/>
      <c r="C308" s="343"/>
      <c r="D308" s="300"/>
      <c r="E308" s="381"/>
      <c r="F308" s="357"/>
      <c r="G308" s="264"/>
      <c r="H308" s="264"/>
      <c r="I308" s="501"/>
      <c r="J308" s="502"/>
      <c r="K308" s="1467"/>
      <c r="L308" s="503"/>
      <c r="M308" s="504"/>
      <c r="N308" s="400">
        <f>G308-K308</f>
        <v>0</v>
      </c>
      <c r="O308" s="329"/>
      <c r="P308" s="374"/>
    </row>
    <row r="309" spans="1:16" s="358" customFormat="1" ht="17.649999999999999" customHeight="1">
      <c r="A309" s="354"/>
      <c r="B309" s="343"/>
      <c r="C309" s="343"/>
      <c r="D309" s="300"/>
      <c r="E309" s="381"/>
      <c r="F309" s="357"/>
      <c r="G309" s="264"/>
      <c r="H309" s="264"/>
      <c r="I309" s="501"/>
      <c r="J309" s="502"/>
      <c r="K309" s="1467"/>
      <c r="L309" s="503"/>
      <c r="M309" s="504"/>
      <c r="N309" s="400">
        <f>G309-K309</f>
        <v>0</v>
      </c>
      <c r="O309" s="329"/>
      <c r="P309" s="374"/>
    </row>
    <row r="310" spans="1:16" ht="17.25" customHeight="1">
      <c r="B310" s="343"/>
      <c r="C310" s="343"/>
      <c r="D310" s="300"/>
      <c r="E310" s="375"/>
      <c r="F310" s="352"/>
      <c r="G310" s="264"/>
      <c r="H310" s="264"/>
      <c r="I310" s="501"/>
      <c r="J310" s="502"/>
      <c r="K310" s="1467"/>
      <c r="L310" s="503"/>
      <c r="N310" s="400">
        <f t="shared" ref="N310" si="0">G310-K310</f>
        <v>0</v>
      </c>
    </row>
    <row r="311" spans="1:16" ht="17.25" customHeight="1">
      <c r="B311" s="343"/>
      <c r="C311" s="343"/>
      <c r="D311" s="300"/>
      <c r="E311" s="381"/>
      <c r="F311" s="357"/>
      <c r="G311" s="264"/>
      <c r="H311" s="264"/>
      <c r="I311" s="501"/>
      <c r="J311" s="502"/>
      <c r="K311" s="1467"/>
      <c r="L311" s="503"/>
    </row>
    <row r="312" spans="1:16" ht="17.25" customHeight="1">
      <c r="B312" s="343"/>
      <c r="C312" s="343"/>
      <c r="D312" s="300"/>
      <c r="E312" s="375"/>
      <c r="F312" s="352"/>
      <c r="G312" s="264"/>
      <c r="H312" s="264"/>
      <c r="I312" s="501"/>
      <c r="J312" s="502"/>
      <c r="K312" s="1467"/>
      <c r="L312" s="503"/>
    </row>
    <row r="313" spans="1:16" ht="17.25" customHeight="1">
      <c r="B313" s="343"/>
      <c r="C313" s="343"/>
      <c r="D313" s="300"/>
      <c r="E313" s="381"/>
      <c r="F313" s="357"/>
      <c r="G313" s="264"/>
      <c r="H313" s="264"/>
      <c r="I313" s="501"/>
      <c r="J313" s="502"/>
      <c r="K313" s="1467"/>
      <c r="L313" s="503"/>
    </row>
    <row r="314" spans="1:16" ht="17.25" customHeight="1">
      <c r="B314" s="343"/>
      <c r="C314" s="343"/>
      <c r="D314" s="300"/>
      <c r="E314" s="381"/>
      <c r="F314" s="357"/>
      <c r="G314" s="264"/>
      <c r="H314" s="264"/>
      <c r="I314" s="501"/>
      <c r="J314" s="502"/>
      <c r="K314" s="1467"/>
      <c r="L314" s="503"/>
    </row>
    <row r="315" spans="1:16" ht="17.25" customHeight="1">
      <c r="B315" s="343"/>
      <c r="C315" s="343"/>
      <c r="D315" s="300"/>
      <c r="E315" s="381"/>
      <c r="F315" s="357"/>
      <c r="G315" s="264"/>
      <c r="H315" s="264"/>
      <c r="I315" s="501"/>
      <c r="J315" s="502"/>
      <c r="K315" s="1467"/>
      <c r="L315" s="503"/>
    </row>
    <row r="316" spans="1:16" ht="17.25" customHeight="1">
      <c r="B316" s="343"/>
      <c r="C316" s="343"/>
      <c r="D316" s="300"/>
      <c r="E316" s="381"/>
      <c r="F316" s="357"/>
      <c r="G316" s="264"/>
      <c r="H316" s="264"/>
      <c r="I316" s="501"/>
      <c r="J316" s="502"/>
      <c r="K316" s="1467"/>
      <c r="L316" s="503"/>
    </row>
    <row r="317" spans="1:16" ht="17.25" customHeight="1">
      <c r="B317" s="343"/>
      <c r="C317" s="343"/>
      <c r="D317" s="300"/>
      <c r="E317" s="381"/>
      <c r="F317" s="357"/>
      <c r="G317" s="264"/>
      <c r="H317" s="264"/>
      <c r="I317" s="501"/>
      <c r="J317" s="502"/>
      <c r="K317" s="1467"/>
      <c r="L317" s="503"/>
    </row>
    <row r="318" spans="1:16" ht="17.25" customHeight="1">
      <c r="B318" s="343"/>
      <c r="C318" s="343"/>
      <c r="D318" s="300"/>
      <c r="E318" s="381"/>
      <c r="F318" s="357"/>
      <c r="G318" s="264"/>
      <c r="H318" s="264"/>
      <c r="I318" s="501"/>
      <c r="J318" s="502"/>
      <c r="K318" s="1467"/>
      <c r="L318" s="503"/>
    </row>
    <row r="319" spans="1:16" ht="17.25" customHeight="1">
      <c r="B319" s="343"/>
      <c r="C319" s="343"/>
      <c r="D319" s="300"/>
      <c r="E319" s="381"/>
      <c r="F319" s="357"/>
      <c r="G319" s="264"/>
      <c r="H319" s="264"/>
      <c r="I319" s="501"/>
      <c r="J319" s="502"/>
      <c r="K319" s="1467"/>
      <c r="L319" s="503"/>
    </row>
    <row r="320" spans="1:16" ht="17.25" customHeight="1">
      <c r="B320" s="343"/>
      <c r="C320" s="343"/>
      <c r="D320" s="300"/>
      <c r="E320" s="381"/>
      <c r="F320" s="357"/>
      <c r="G320" s="264"/>
      <c r="H320" s="264"/>
      <c r="I320" s="501"/>
      <c r="J320" s="502"/>
      <c r="K320" s="1467"/>
      <c r="L320" s="503"/>
    </row>
    <row r="321" spans="2:12" ht="17.25" customHeight="1">
      <c r="B321" s="343"/>
      <c r="C321" s="343"/>
      <c r="D321" s="300"/>
      <c r="E321" s="381"/>
      <c r="F321" s="357"/>
      <c r="G321" s="264"/>
      <c r="H321" s="264"/>
      <c r="I321" s="501"/>
      <c r="J321" s="502"/>
      <c r="K321" s="1467"/>
      <c r="L321" s="503"/>
    </row>
    <row r="322" spans="2:12" ht="17.25" customHeight="1">
      <c r="B322" s="343"/>
      <c r="C322" s="343"/>
      <c r="D322" s="300"/>
      <c r="E322" s="381"/>
      <c r="F322" s="357"/>
      <c r="G322" s="264"/>
      <c r="H322" s="264"/>
      <c r="I322" s="501"/>
      <c r="J322" s="502"/>
      <c r="K322" s="1467"/>
      <c r="L322" s="503"/>
    </row>
    <row r="323" spans="2:12" ht="17.25" customHeight="1">
      <c r="B323" s="343"/>
      <c r="C323" s="343"/>
      <c r="D323" s="300"/>
      <c r="E323" s="381"/>
      <c r="F323" s="441"/>
      <c r="G323" s="264"/>
      <c r="H323" s="264"/>
      <c r="I323" s="501"/>
      <c r="J323" s="502"/>
      <c r="K323" s="1467"/>
      <c r="L323" s="503"/>
    </row>
    <row r="324" spans="2:12" ht="17.25" customHeight="1">
      <c r="B324" s="477"/>
      <c r="C324" s="477"/>
      <c r="D324" s="319"/>
      <c r="E324" s="391"/>
      <c r="F324" s="367"/>
      <c r="G324" s="264"/>
      <c r="H324" s="264"/>
      <c r="I324" s="501"/>
      <c r="J324" s="502"/>
      <c r="K324" s="1467"/>
      <c r="L324" s="503"/>
    </row>
    <row r="325" spans="2:12" ht="17.25" customHeight="1">
      <c r="B325" s="477"/>
      <c r="C325" s="505"/>
      <c r="D325" s="319"/>
      <c r="E325" s="316"/>
      <c r="F325" s="373"/>
      <c r="G325" s="264"/>
      <c r="H325" s="264"/>
      <c r="I325" s="501"/>
      <c r="J325" s="502"/>
      <c r="K325" s="1467"/>
      <c r="L325" s="503"/>
    </row>
    <row r="326" spans="2:12" ht="17.25" customHeight="1">
      <c r="B326" s="477"/>
      <c r="C326" s="505"/>
      <c r="D326" s="319"/>
      <c r="E326" s="316"/>
      <c r="F326" s="373"/>
      <c r="G326" s="264"/>
      <c r="H326" s="264"/>
      <c r="I326" s="501"/>
      <c r="J326" s="502"/>
      <c r="K326" s="1467"/>
      <c r="L326" s="503"/>
    </row>
    <row r="327" spans="2:12" ht="17.25" customHeight="1">
      <c r="B327" s="343"/>
      <c r="C327" s="343"/>
      <c r="D327" s="300"/>
      <c r="E327" s="381"/>
      <c r="F327" s="357"/>
      <c r="G327" s="264"/>
      <c r="H327" s="264"/>
      <c r="I327" s="501"/>
      <c r="J327" s="502"/>
      <c r="K327" s="1467"/>
      <c r="L327" s="503"/>
    </row>
    <row r="328" spans="2:12" ht="17.25" customHeight="1">
      <c r="B328" s="343"/>
      <c r="C328" s="343"/>
      <c r="D328" s="300"/>
      <c r="E328" s="381"/>
      <c r="F328" s="357"/>
      <c r="G328" s="264"/>
      <c r="H328" s="264"/>
      <c r="I328" s="501"/>
      <c r="J328" s="502"/>
      <c r="K328" s="1467"/>
      <c r="L328" s="503"/>
    </row>
    <row r="329" spans="2:12" ht="17.25" customHeight="1">
      <c r="B329" s="343"/>
      <c r="C329" s="343"/>
      <c r="D329" s="300"/>
      <c r="E329" s="381"/>
      <c r="F329" s="357"/>
      <c r="G329" s="264"/>
      <c r="H329" s="264"/>
      <c r="I329" s="501"/>
      <c r="J329" s="502"/>
      <c r="K329" s="1467"/>
      <c r="L329" s="503"/>
    </row>
    <row r="330" spans="2:12" ht="17.25" customHeight="1">
      <c r="B330" s="343"/>
      <c r="C330" s="343"/>
      <c r="D330" s="300"/>
      <c r="E330" s="375"/>
      <c r="F330" s="357"/>
      <c r="G330" s="264"/>
      <c r="H330" s="264"/>
      <c r="I330" s="501"/>
      <c r="J330" s="502"/>
      <c r="K330" s="1467"/>
      <c r="L330" s="503"/>
    </row>
    <row r="331" spans="2:12" ht="17.25" customHeight="1">
      <c r="B331" s="343"/>
      <c r="C331" s="343"/>
      <c r="D331" s="300"/>
      <c r="E331" s="381"/>
      <c r="F331" s="310"/>
      <c r="G331" s="264"/>
      <c r="H331" s="264"/>
      <c r="I331" s="501"/>
      <c r="J331" s="502"/>
      <c r="K331" s="1467"/>
      <c r="L331" s="503"/>
    </row>
    <row r="332" spans="2:12" ht="17.25" customHeight="1">
      <c r="B332" s="343"/>
      <c r="C332" s="343"/>
      <c r="D332" s="300"/>
      <c r="E332" s="381"/>
      <c r="F332" s="357"/>
      <c r="G332" s="264"/>
      <c r="H332" s="264"/>
      <c r="I332" s="501"/>
      <c r="J332" s="502"/>
      <c r="K332" s="1467"/>
      <c r="L332" s="503"/>
    </row>
    <row r="333" spans="2:12" ht="17.25" customHeight="1">
      <c r="B333" s="343"/>
      <c r="C333" s="343"/>
      <c r="D333" s="300"/>
      <c r="E333" s="381"/>
      <c r="F333" s="357"/>
      <c r="G333" s="264"/>
      <c r="H333" s="264"/>
      <c r="I333" s="501"/>
      <c r="J333" s="502"/>
      <c r="K333" s="1467"/>
      <c r="L333" s="503"/>
    </row>
    <row r="334" spans="2:12" ht="17.25" customHeight="1">
      <c r="B334" s="343"/>
      <c r="C334" s="343"/>
      <c r="D334" s="300"/>
      <c r="E334" s="381"/>
      <c r="F334" s="357"/>
      <c r="G334" s="264"/>
      <c r="H334" s="264"/>
      <c r="I334" s="501"/>
      <c r="J334" s="502"/>
      <c r="K334" s="1467"/>
      <c r="L334" s="503"/>
    </row>
    <row r="335" spans="2:12" ht="17.25" customHeight="1">
      <c r="B335" s="343"/>
      <c r="C335" s="343"/>
      <c r="D335" s="300"/>
      <c r="E335" s="381"/>
      <c r="F335" s="357"/>
      <c r="G335" s="264"/>
      <c r="H335" s="264"/>
      <c r="I335" s="501"/>
      <c r="J335" s="502"/>
      <c r="K335" s="1467"/>
      <c r="L335" s="503"/>
    </row>
    <row r="336" spans="2:12" ht="17.25" customHeight="1">
      <c r="B336" s="343"/>
      <c r="C336" s="343"/>
      <c r="D336" s="300"/>
      <c r="E336" s="381"/>
      <c r="F336" s="357"/>
      <c r="G336" s="264"/>
      <c r="H336" s="264"/>
      <c r="I336" s="501"/>
      <c r="J336" s="502"/>
      <c r="K336" s="1467"/>
      <c r="L336" s="503"/>
    </row>
    <row r="337" spans="2:12" ht="17.25" customHeight="1">
      <c r="B337" s="343"/>
      <c r="C337" s="343"/>
      <c r="D337" s="300"/>
      <c r="E337" s="381"/>
      <c r="F337" s="357"/>
      <c r="G337" s="264"/>
      <c r="H337" s="264"/>
      <c r="I337" s="501"/>
      <c r="J337" s="502"/>
      <c r="K337" s="1467"/>
      <c r="L337" s="503"/>
    </row>
    <row r="338" spans="2:12" ht="17.25" customHeight="1">
      <c r="B338" s="343"/>
      <c r="C338" s="343"/>
      <c r="D338" s="300"/>
      <c r="E338" s="381"/>
      <c r="F338" s="357"/>
      <c r="G338" s="264"/>
      <c r="H338" s="264"/>
      <c r="I338" s="501"/>
      <c r="J338" s="502"/>
      <c r="K338" s="1467"/>
      <c r="L338" s="503"/>
    </row>
    <row r="339" spans="2:12" ht="17.25" customHeight="1">
      <c r="B339" s="343"/>
      <c r="C339" s="343"/>
      <c r="D339" s="300"/>
      <c r="E339" s="381"/>
      <c r="F339" s="357"/>
      <c r="G339" s="264"/>
      <c r="H339" s="264"/>
      <c r="I339" s="501"/>
      <c r="J339" s="502"/>
      <c r="K339" s="1467"/>
      <c r="L339" s="503"/>
    </row>
    <row r="340" spans="2:12" ht="17.25" customHeight="1">
      <c r="B340" s="343"/>
      <c r="C340" s="343"/>
      <c r="D340" s="300"/>
      <c r="E340" s="381"/>
      <c r="F340" s="357"/>
      <c r="G340" s="264"/>
      <c r="H340" s="264"/>
      <c r="I340" s="501"/>
      <c r="J340" s="502"/>
      <c r="K340" s="1467"/>
      <c r="L340" s="503"/>
    </row>
    <row r="341" spans="2:12" ht="17.25" customHeight="1">
      <c r="B341" s="448"/>
      <c r="C341" s="448"/>
      <c r="D341" s="398"/>
      <c r="E341" s="389"/>
      <c r="F341" s="321"/>
      <c r="G341" s="264"/>
      <c r="H341" s="264"/>
      <c r="I341" s="501"/>
      <c r="J341" s="502"/>
      <c r="K341" s="1467"/>
      <c r="L341" s="503"/>
    </row>
    <row r="342" spans="2:12" ht="17.25" customHeight="1">
      <c r="B342" s="319"/>
      <c r="C342" s="373"/>
      <c r="D342" s="319"/>
      <c r="E342" s="316"/>
      <c r="F342" s="373"/>
      <c r="G342" s="264"/>
      <c r="H342" s="264"/>
      <c r="I342" s="501"/>
      <c r="J342" s="502"/>
      <c r="K342" s="1467"/>
      <c r="L342" s="503"/>
    </row>
    <row r="343" spans="2:12" ht="17.25" customHeight="1">
      <c r="B343" s="264"/>
      <c r="G343" s="264"/>
      <c r="H343" s="264"/>
      <c r="I343" s="501"/>
      <c r="J343" s="502"/>
      <c r="K343" s="1467"/>
      <c r="L343" s="503"/>
    </row>
    <row r="344" spans="2:12" ht="17.25" customHeight="1">
      <c r="B344" s="264"/>
      <c r="G344" s="264"/>
      <c r="H344" s="264"/>
      <c r="I344" s="501"/>
      <c r="J344" s="502"/>
      <c r="K344" s="1467"/>
      <c r="L344" s="503"/>
    </row>
    <row r="345" spans="2:12" ht="17.25" customHeight="1">
      <c r="B345" s="264"/>
      <c r="G345" s="264"/>
      <c r="H345" s="264"/>
      <c r="I345" s="501"/>
      <c r="J345" s="502"/>
      <c r="K345" s="1467"/>
      <c r="L345" s="503"/>
    </row>
    <row r="346" spans="2:12" ht="17.25" customHeight="1">
      <c r="B346" s="264"/>
      <c r="G346" s="264"/>
      <c r="H346" s="264"/>
      <c r="I346" s="501"/>
      <c r="J346" s="502"/>
      <c r="K346" s="1467"/>
      <c r="L346" s="503"/>
    </row>
    <row r="347" spans="2:12" ht="17.25" customHeight="1">
      <c r="B347" s="264"/>
      <c r="G347" s="264"/>
      <c r="H347" s="264"/>
      <c r="I347" s="501"/>
      <c r="J347" s="502"/>
      <c r="K347" s="1467"/>
      <c r="L347" s="503"/>
    </row>
    <row r="348" spans="2:12" ht="17.25" customHeight="1">
      <c r="B348" s="264"/>
      <c r="G348" s="264"/>
      <c r="H348" s="264"/>
      <c r="I348" s="501"/>
      <c r="J348" s="502"/>
      <c r="K348" s="1467"/>
      <c r="L348" s="503"/>
    </row>
    <row r="349" spans="2:12" ht="17.25" customHeight="1">
      <c r="B349" s="264"/>
      <c r="G349" s="264"/>
      <c r="H349" s="264"/>
      <c r="I349" s="501"/>
      <c r="J349" s="502"/>
      <c r="K349" s="1467"/>
      <c r="L349" s="503"/>
    </row>
    <row r="350" spans="2:12" ht="17.25" customHeight="1">
      <c r="B350" s="264"/>
      <c r="G350" s="264"/>
      <c r="H350" s="264"/>
      <c r="I350" s="501"/>
      <c r="J350" s="502"/>
      <c r="K350" s="1467"/>
      <c r="L350" s="503"/>
    </row>
    <row r="351" spans="2:12" ht="17.25" customHeight="1">
      <c r="B351" s="264"/>
      <c r="G351" s="264"/>
      <c r="H351" s="264"/>
      <c r="I351" s="501"/>
      <c r="J351" s="502"/>
      <c r="K351" s="1467"/>
      <c r="L351" s="503"/>
    </row>
    <row r="352" spans="2:12" ht="17.25" customHeight="1">
      <c r="B352" s="264"/>
      <c r="G352" s="264"/>
      <c r="H352" s="264"/>
      <c r="I352" s="501"/>
      <c r="J352" s="502"/>
      <c r="K352" s="1467"/>
      <c r="L352" s="503"/>
    </row>
    <row r="353" spans="2:12" ht="17.25" customHeight="1">
      <c r="B353" s="264"/>
      <c r="G353" s="264"/>
      <c r="H353" s="264"/>
      <c r="I353" s="501"/>
      <c r="J353" s="502"/>
      <c r="K353" s="1467"/>
      <c r="L353" s="503"/>
    </row>
    <row r="354" spans="2:12" ht="17.25" customHeight="1">
      <c r="B354" s="264"/>
      <c r="G354" s="264"/>
      <c r="H354" s="264"/>
      <c r="I354" s="501"/>
      <c r="J354" s="502"/>
      <c r="K354" s="1467"/>
      <c r="L354" s="503"/>
    </row>
    <row r="355" spans="2:12" ht="17.25" customHeight="1">
      <c r="B355" s="264"/>
      <c r="G355" s="264"/>
      <c r="H355" s="264"/>
      <c r="I355" s="501"/>
      <c r="J355" s="502"/>
      <c r="K355" s="1467"/>
      <c r="L355" s="503"/>
    </row>
    <row r="356" spans="2:12" ht="17.25" customHeight="1">
      <c r="B356" s="264"/>
      <c r="G356" s="264"/>
      <c r="H356" s="264"/>
      <c r="I356" s="501"/>
      <c r="J356" s="502"/>
      <c r="K356" s="1467"/>
      <c r="L356" s="503"/>
    </row>
    <row r="357" spans="2:12" ht="17.25" customHeight="1">
      <c r="B357" s="264"/>
      <c r="G357" s="264"/>
      <c r="H357" s="264"/>
      <c r="I357" s="501"/>
      <c r="J357" s="502"/>
      <c r="K357" s="1467"/>
      <c r="L357" s="503"/>
    </row>
    <row r="358" spans="2:12" ht="17.25" customHeight="1">
      <c r="B358" s="264"/>
      <c r="G358" s="264"/>
      <c r="H358" s="264"/>
      <c r="I358" s="501"/>
      <c r="J358" s="502"/>
      <c r="K358" s="1467"/>
      <c r="L358" s="503"/>
    </row>
    <row r="359" spans="2:12" ht="17.25" customHeight="1">
      <c r="B359" s="264"/>
      <c r="G359" s="264"/>
      <c r="H359" s="264"/>
      <c r="I359" s="501"/>
      <c r="J359" s="502"/>
      <c r="K359" s="1467"/>
      <c r="L359" s="503"/>
    </row>
    <row r="360" spans="2:12" ht="17.25" customHeight="1">
      <c r="B360" s="264"/>
      <c r="G360" s="264"/>
      <c r="H360" s="264"/>
      <c r="I360" s="501"/>
      <c r="J360" s="502"/>
      <c r="K360" s="1467"/>
      <c r="L360" s="503"/>
    </row>
    <row r="361" spans="2:12" ht="17.25" customHeight="1">
      <c r="B361" s="264"/>
      <c r="G361" s="264"/>
      <c r="H361" s="264"/>
      <c r="I361" s="501"/>
      <c r="J361" s="502"/>
      <c r="K361" s="1467"/>
      <c r="L361" s="503"/>
    </row>
    <row r="362" spans="2:12" ht="17.25" customHeight="1">
      <c r="B362" s="264"/>
      <c r="G362" s="264"/>
      <c r="H362" s="264"/>
      <c r="I362" s="501"/>
      <c r="J362" s="502"/>
      <c r="K362" s="1467"/>
      <c r="L362" s="503"/>
    </row>
    <row r="363" spans="2:12" ht="17.25" customHeight="1">
      <c r="B363" s="264"/>
      <c r="G363" s="264"/>
      <c r="H363" s="264"/>
      <c r="I363" s="501"/>
      <c r="J363" s="502"/>
      <c r="K363" s="1467"/>
      <c r="L363" s="503"/>
    </row>
    <row r="364" spans="2:12" ht="17.25" customHeight="1">
      <c r="B364" s="264"/>
      <c r="G364" s="264"/>
      <c r="H364" s="264"/>
      <c r="I364" s="501"/>
      <c r="J364" s="502"/>
      <c r="K364" s="1467"/>
      <c r="L364" s="503"/>
    </row>
    <row r="365" spans="2:12" ht="17.25" customHeight="1">
      <c r="B365" s="264"/>
      <c r="G365" s="264"/>
      <c r="H365" s="264"/>
      <c r="I365" s="501"/>
      <c r="J365" s="502"/>
      <c r="K365" s="1467"/>
      <c r="L365" s="503"/>
    </row>
    <row r="366" spans="2:12" ht="17.25" customHeight="1">
      <c r="B366" s="264"/>
      <c r="G366" s="264"/>
      <c r="H366" s="264"/>
      <c r="I366" s="501"/>
      <c r="J366" s="502"/>
      <c r="K366" s="1467"/>
      <c r="L366" s="503"/>
    </row>
    <row r="367" spans="2:12" ht="17.25" customHeight="1">
      <c r="B367" s="264"/>
      <c r="G367" s="264"/>
      <c r="H367" s="264"/>
      <c r="I367" s="501"/>
      <c r="J367" s="502"/>
      <c r="K367" s="1467"/>
      <c r="L367" s="503"/>
    </row>
    <row r="368" spans="2:12" ht="17.25" customHeight="1">
      <c r="B368" s="264"/>
      <c r="G368" s="264"/>
      <c r="H368" s="264"/>
      <c r="I368" s="501"/>
      <c r="J368" s="502"/>
      <c r="K368" s="1467"/>
      <c r="L368" s="503"/>
    </row>
    <row r="369" spans="2:12" ht="17.25" customHeight="1">
      <c r="B369" s="264"/>
      <c r="G369" s="264"/>
      <c r="H369" s="264"/>
      <c r="I369" s="501"/>
      <c r="J369" s="502"/>
      <c r="K369" s="1467"/>
      <c r="L369" s="503"/>
    </row>
    <row r="370" spans="2:12" ht="17.25" customHeight="1">
      <c r="B370" s="264"/>
      <c r="G370" s="264"/>
      <c r="H370" s="264"/>
      <c r="I370" s="501"/>
      <c r="J370" s="502"/>
      <c r="K370" s="1467"/>
      <c r="L370" s="503"/>
    </row>
    <row r="371" spans="2:12" ht="17.25" customHeight="1">
      <c r="B371" s="264"/>
      <c r="G371" s="264"/>
      <c r="H371" s="264"/>
      <c r="I371" s="501"/>
      <c r="J371" s="502"/>
      <c r="K371" s="1467"/>
      <c r="L371" s="503"/>
    </row>
    <row r="372" spans="2:12" ht="17.25" customHeight="1">
      <c r="B372" s="264"/>
      <c r="G372" s="264"/>
      <c r="H372" s="264"/>
      <c r="I372" s="501"/>
      <c r="J372" s="502"/>
      <c r="K372" s="1467"/>
      <c r="L372" s="503"/>
    </row>
    <row r="373" spans="2:12" ht="17.25" customHeight="1">
      <c r="B373" s="264"/>
      <c r="G373" s="264"/>
      <c r="H373" s="264"/>
      <c r="I373" s="501"/>
      <c r="J373" s="502"/>
      <c r="K373" s="1467"/>
      <c r="L373" s="503"/>
    </row>
    <row r="374" spans="2:12" ht="17.25" customHeight="1">
      <c r="B374" s="264"/>
      <c r="G374" s="264"/>
      <c r="H374" s="264"/>
      <c r="I374" s="501"/>
      <c r="J374" s="502"/>
      <c r="K374" s="1467"/>
      <c r="L374" s="503"/>
    </row>
    <row r="375" spans="2:12" ht="17.25" customHeight="1">
      <c r="B375" s="264"/>
      <c r="G375" s="264"/>
      <c r="H375" s="264"/>
      <c r="I375" s="501"/>
      <c r="J375" s="502"/>
      <c r="K375" s="1467"/>
      <c r="L375" s="503"/>
    </row>
    <row r="376" spans="2:12" ht="17.25" customHeight="1">
      <c r="B376" s="264"/>
      <c r="G376" s="264"/>
      <c r="H376" s="264"/>
      <c r="I376" s="501"/>
      <c r="J376" s="502"/>
      <c r="K376" s="1467"/>
      <c r="L376" s="503"/>
    </row>
    <row r="377" spans="2:12" ht="17.25" customHeight="1">
      <c r="B377" s="264"/>
      <c r="G377" s="264"/>
      <c r="H377" s="264"/>
      <c r="I377" s="501"/>
      <c r="J377" s="502"/>
      <c r="K377" s="1467"/>
      <c r="L377" s="503"/>
    </row>
    <row r="378" spans="2:12" ht="17.25" customHeight="1">
      <c r="B378" s="264"/>
      <c r="G378" s="264"/>
      <c r="H378" s="264"/>
      <c r="I378" s="501"/>
      <c r="J378" s="502"/>
      <c r="K378" s="1467"/>
      <c r="L378" s="503"/>
    </row>
    <row r="379" spans="2:12" ht="17.25" customHeight="1">
      <c r="B379" s="264"/>
      <c r="G379" s="264"/>
      <c r="H379" s="264"/>
      <c r="I379" s="501"/>
      <c r="J379" s="502"/>
      <c r="K379" s="1467"/>
      <c r="L379" s="503"/>
    </row>
    <row r="380" spans="2:12" ht="17.25" customHeight="1">
      <c r="B380" s="264"/>
      <c r="G380" s="264"/>
      <c r="H380" s="264"/>
      <c r="I380" s="501"/>
      <c r="J380" s="502"/>
      <c r="K380" s="1467"/>
      <c r="L380" s="503"/>
    </row>
    <row r="381" spans="2:12" ht="17.25" customHeight="1">
      <c r="B381" s="264"/>
      <c r="G381" s="264"/>
      <c r="H381" s="264"/>
      <c r="I381" s="501"/>
      <c r="J381" s="502"/>
      <c r="K381" s="1467"/>
      <c r="L381" s="503"/>
    </row>
    <row r="382" spans="2:12" ht="17.25" customHeight="1">
      <c r="B382" s="264"/>
      <c r="G382" s="264"/>
      <c r="H382" s="264"/>
      <c r="I382" s="501"/>
      <c r="J382" s="502"/>
      <c r="K382" s="1467"/>
      <c r="L382" s="503"/>
    </row>
    <row r="383" spans="2:12" ht="17.25" customHeight="1">
      <c r="B383" s="264"/>
      <c r="G383" s="264"/>
      <c r="H383" s="264"/>
      <c r="I383" s="501"/>
      <c r="J383" s="502"/>
      <c r="K383" s="1467"/>
      <c r="L383" s="503"/>
    </row>
    <row r="384" spans="2:12" ht="17.25" customHeight="1">
      <c r="B384" s="264"/>
      <c r="G384" s="264"/>
      <c r="H384" s="264"/>
      <c r="I384" s="501"/>
      <c r="J384" s="502"/>
      <c r="K384" s="1467"/>
      <c r="L384" s="503"/>
    </row>
    <row r="385" spans="2:12" ht="17.25" customHeight="1">
      <c r="B385" s="264"/>
      <c r="G385" s="264"/>
      <c r="H385" s="264"/>
      <c r="I385" s="501"/>
      <c r="J385" s="502"/>
      <c r="K385" s="1467"/>
      <c r="L385" s="503"/>
    </row>
    <row r="386" spans="2:12" ht="17.25" customHeight="1">
      <c r="B386" s="264"/>
      <c r="G386" s="264"/>
      <c r="H386" s="264"/>
      <c r="I386" s="501"/>
      <c r="J386" s="502"/>
      <c r="K386" s="1467"/>
      <c r="L386" s="503"/>
    </row>
    <row r="387" spans="2:12" ht="17.25" customHeight="1">
      <c r="B387" s="264"/>
      <c r="G387" s="264"/>
      <c r="H387" s="264"/>
      <c r="I387" s="501"/>
      <c r="J387" s="502"/>
      <c r="K387" s="1467"/>
      <c r="L387" s="503"/>
    </row>
    <row r="388" spans="2:12" ht="17.25" customHeight="1">
      <c r="B388" s="264"/>
      <c r="G388" s="264"/>
      <c r="H388" s="264"/>
      <c r="I388" s="501"/>
      <c r="J388" s="502"/>
      <c r="K388" s="1467"/>
      <c r="L388" s="503"/>
    </row>
    <row r="389" spans="2:12" ht="17.25" customHeight="1">
      <c r="B389" s="264"/>
      <c r="G389" s="264"/>
      <c r="H389" s="264"/>
      <c r="I389" s="501"/>
      <c r="J389" s="502"/>
      <c r="K389" s="1467"/>
      <c r="L389" s="503"/>
    </row>
    <row r="390" spans="2:12" ht="17.25" customHeight="1">
      <c r="B390" s="264"/>
      <c r="G390" s="264"/>
      <c r="H390" s="264"/>
      <c r="I390" s="501"/>
      <c r="J390" s="502"/>
      <c r="K390" s="1467"/>
      <c r="L390" s="503"/>
    </row>
    <row r="391" spans="2:12" ht="17.25" customHeight="1">
      <c r="B391" s="264"/>
      <c r="G391" s="264"/>
      <c r="H391" s="264"/>
      <c r="I391" s="501"/>
      <c r="J391" s="502"/>
      <c r="K391" s="1467"/>
      <c r="L391" s="503"/>
    </row>
    <row r="392" spans="2:12" ht="17.25" customHeight="1">
      <c r="B392" s="264"/>
      <c r="G392" s="264"/>
      <c r="H392" s="264"/>
      <c r="I392" s="501"/>
      <c r="J392" s="502"/>
      <c r="K392" s="1467"/>
      <c r="L392" s="503"/>
    </row>
    <row r="393" spans="2:12" ht="17.25" customHeight="1">
      <c r="B393" s="264"/>
      <c r="G393" s="264"/>
      <c r="H393" s="264"/>
      <c r="I393" s="501"/>
      <c r="J393" s="502"/>
      <c r="K393" s="1467"/>
      <c r="L393" s="503"/>
    </row>
    <row r="394" spans="2:12" ht="17.25" customHeight="1">
      <c r="B394" s="264"/>
      <c r="G394" s="264"/>
      <c r="H394" s="264"/>
      <c r="I394" s="501"/>
      <c r="J394" s="502"/>
      <c r="K394" s="1467"/>
      <c r="L394" s="503"/>
    </row>
    <row r="395" spans="2:12" ht="17.25" customHeight="1">
      <c r="B395" s="264"/>
      <c r="G395" s="264"/>
      <c r="H395" s="264"/>
      <c r="I395" s="501"/>
      <c r="J395" s="502"/>
      <c r="K395" s="1467"/>
      <c r="L395" s="503"/>
    </row>
    <row r="396" spans="2:12" ht="17.25" customHeight="1">
      <c r="B396" s="264"/>
      <c r="G396" s="264"/>
      <c r="H396" s="264"/>
      <c r="I396" s="501"/>
      <c r="J396" s="502"/>
      <c r="K396" s="1467"/>
      <c r="L396" s="503"/>
    </row>
    <row r="397" spans="2:12" ht="17.25" customHeight="1">
      <c r="B397" s="264"/>
      <c r="G397" s="264"/>
      <c r="H397" s="264"/>
      <c r="I397" s="501"/>
      <c r="J397" s="502"/>
      <c r="K397" s="1467"/>
      <c r="L397" s="503"/>
    </row>
    <row r="398" spans="2:12" ht="17.25" customHeight="1">
      <c r="B398" s="264"/>
      <c r="G398" s="264"/>
      <c r="H398" s="264"/>
      <c r="I398" s="501"/>
      <c r="J398" s="502"/>
      <c r="K398" s="1467"/>
      <c r="L398" s="503"/>
    </row>
    <row r="399" spans="2:12" ht="17.25" customHeight="1">
      <c r="B399" s="264"/>
      <c r="G399" s="264"/>
      <c r="H399" s="264"/>
      <c r="I399" s="501"/>
      <c r="J399" s="502"/>
      <c r="K399" s="1467"/>
      <c r="L399" s="503"/>
    </row>
    <row r="400" spans="2:12" ht="17.25" customHeight="1">
      <c r="B400" s="264"/>
      <c r="G400" s="264"/>
      <c r="H400" s="264"/>
      <c r="I400" s="501"/>
      <c r="J400" s="502"/>
      <c r="K400" s="1467"/>
      <c r="L400" s="503"/>
    </row>
    <row r="401" spans="2:12" ht="17.25" customHeight="1">
      <c r="B401" s="264"/>
      <c r="G401" s="264"/>
      <c r="H401" s="264"/>
      <c r="I401" s="501"/>
      <c r="J401" s="502"/>
      <c r="K401" s="1467"/>
      <c r="L401" s="503"/>
    </row>
    <row r="402" spans="2:12" ht="17.25" customHeight="1">
      <c r="B402" s="264"/>
      <c r="G402" s="264"/>
      <c r="H402" s="264"/>
      <c r="I402" s="501"/>
      <c r="J402" s="502"/>
      <c r="K402" s="1467"/>
      <c r="L402" s="503"/>
    </row>
    <row r="403" spans="2:12" ht="17.25" customHeight="1">
      <c r="B403" s="264"/>
      <c r="G403" s="264"/>
      <c r="H403" s="264"/>
      <c r="I403" s="501"/>
      <c r="J403" s="502"/>
      <c r="K403" s="1467"/>
      <c r="L403" s="503"/>
    </row>
    <row r="404" spans="2:12" ht="17.25" customHeight="1">
      <c r="B404" s="264"/>
      <c r="G404" s="264"/>
      <c r="H404" s="264"/>
      <c r="I404" s="501"/>
      <c r="J404" s="502"/>
      <c r="K404" s="1467"/>
      <c r="L404" s="503"/>
    </row>
    <row r="405" spans="2:12" ht="17.25" customHeight="1">
      <c r="B405" s="264"/>
      <c r="G405" s="264"/>
      <c r="H405" s="264"/>
      <c r="I405" s="501"/>
      <c r="J405" s="502"/>
      <c r="K405" s="1467"/>
      <c r="L405" s="503"/>
    </row>
    <row r="406" spans="2:12" ht="17.25" customHeight="1">
      <c r="B406" s="264"/>
      <c r="G406" s="264"/>
      <c r="H406" s="264"/>
      <c r="I406" s="501"/>
      <c r="J406" s="502"/>
      <c r="K406" s="1467"/>
      <c r="L406" s="503"/>
    </row>
    <row r="407" spans="2:12" ht="17.25" customHeight="1">
      <c r="B407" s="264"/>
      <c r="G407" s="264"/>
      <c r="H407" s="264"/>
      <c r="I407" s="501"/>
      <c r="J407" s="502"/>
      <c r="K407" s="1467"/>
      <c r="L407" s="503"/>
    </row>
    <row r="408" spans="2:12" ht="17.25" customHeight="1">
      <c r="B408" s="264"/>
      <c r="G408" s="264"/>
      <c r="H408" s="264"/>
      <c r="I408" s="501"/>
      <c r="J408" s="502"/>
      <c r="K408" s="1467"/>
      <c r="L408" s="503"/>
    </row>
    <row r="409" spans="2:12" ht="17.25" customHeight="1">
      <c r="B409" s="264"/>
      <c r="G409" s="264"/>
      <c r="H409" s="264"/>
      <c r="I409" s="501"/>
      <c r="J409" s="502"/>
      <c r="K409" s="1467"/>
      <c r="L409" s="503"/>
    </row>
    <row r="410" spans="2:12" ht="17.25" customHeight="1">
      <c r="B410" s="264"/>
      <c r="G410" s="264"/>
      <c r="H410" s="264"/>
      <c r="I410" s="501"/>
      <c r="J410" s="502"/>
      <c r="K410" s="1467"/>
      <c r="L410" s="503"/>
    </row>
    <row r="411" spans="2:12" ht="17.25" customHeight="1">
      <c r="B411" s="264"/>
      <c r="G411" s="264"/>
      <c r="H411" s="264"/>
      <c r="I411" s="501"/>
      <c r="J411" s="502"/>
      <c r="K411" s="1467"/>
      <c r="L411" s="503"/>
    </row>
    <row r="412" spans="2:12" ht="17.25" customHeight="1">
      <c r="B412" s="264"/>
      <c r="G412" s="264"/>
      <c r="H412" s="264"/>
      <c r="I412" s="501"/>
      <c r="J412" s="502"/>
      <c r="K412" s="1467"/>
      <c r="L412" s="503"/>
    </row>
    <row r="413" spans="2:12" ht="17.25" customHeight="1">
      <c r="B413" s="264"/>
      <c r="G413" s="264"/>
      <c r="H413" s="264"/>
      <c r="I413" s="501"/>
      <c r="J413" s="502"/>
      <c r="K413" s="1467"/>
      <c r="L413" s="503"/>
    </row>
    <row r="414" spans="2:12" ht="17.25" customHeight="1">
      <c r="B414" s="264"/>
      <c r="G414" s="264"/>
      <c r="H414" s="264"/>
      <c r="I414" s="501"/>
      <c r="J414" s="502"/>
      <c r="K414" s="1467"/>
      <c r="L414" s="503"/>
    </row>
    <row r="415" spans="2:12" ht="17.25" customHeight="1">
      <c r="B415" s="264"/>
      <c r="G415" s="264"/>
      <c r="H415" s="264"/>
      <c r="I415" s="501"/>
      <c r="J415" s="502"/>
      <c r="K415" s="1467"/>
      <c r="L415" s="503"/>
    </row>
    <row r="416" spans="2:12" ht="17.25" customHeight="1">
      <c r="B416" s="264"/>
      <c r="G416" s="264"/>
      <c r="H416" s="264"/>
      <c r="I416" s="501"/>
      <c r="J416" s="502"/>
      <c r="K416" s="1467"/>
      <c r="L416" s="503"/>
    </row>
    <row r="417" spans="2:12" ht="17.5">
      <c r="B417" s="264"/>
      <c r="G417" s="264"/>
      <c r="H417" s="264"/>
      <c r="I417" s="501"/>
      <c r="J417" s="502"/>
      <c r="K417" s="1467"/>
      <c r="L417" s="503"/>
    </row>
    <row r="418" spans="2:12" ht="17.5">
      <c r="B418" s="264"/>
      <c r="G418" s="264"/>
      <c r="H418" s="264"/>
      <c r="I418" s="501"/>
      <c r="J418" s="502"/>
      <c r="K418" s="1467"/>
      <c r="L418" s="503"/>
    </row>
    <row r="419" spans="2:12" ht="17.5">
      <c r="B419" s="264"/>
      <c r="G419" s="264"/>
      <c r="H419" s="264"/>
      <c r="I419" s="501"/>
      <c r="J419" s="502"/>
      <c r="K419" s="1467"/>
      <c r="L419" s="503"/>
    </row>
    <row r="420" spans="2:12" ht="17.5">
      <c r="B420" s="264"/>
      <c r="G420" s="264"/>
      <c r="H420" s="264"/>
      <c r="I420" s="501"/>
      <c r="J420" s="502"/>
      <c r="K420" s="1467"/>
      <c r="L420" s="503"/>
    </row>
    <row r="421" spans="2:12" ht="17.5">
      <c r="B421" s="264"/>
      <c r="G421" s="264"/>
      <c r="H421" s="264"/>
      <c r="I421" s="501"/>
      <c r="J421" s="502"/>
      <c r="K421" s="1467"/>
      <c r="L421" s="503"/>
    </row>
    <row r="422" spans="2:12" ht="17.5">
      <c r="B422" s="264"/>
      <c r="G422" s="264"/>
      <c r="H422" s="264"/>
      <c r="I422" s="501"/>
      <c r="J422" s="502"/>
      <c r="K422" s="1467"/>
      <c r="L422" s="503"/>
    </row>
    <row r="423" spans="2:12" ht="17.5">
      <c r="B423" s="264"/>
      <c r="G423" s="264"/>
      <c r="H423" s="264"/>
      <c r="I423" s="501"/>
      <c r="J423" s="502"/>
      <c r="K423" s="1467"/>
      <c r="L423" s="503"/>
    </row>
    <row r="424" spans="2:12" ht="17.5">
      <c r="B424" s="264"/>
      <c r="G424" s="264"/>
      <c r="H424" s="264"/>
      <c r="I424" s="501"/>
      <c r="J424" s="502"/>
      <c r="K424" s="1467"/>
      <c r="L424" s="503"/>
    </row>
    <row r="425" spans="2:12" ht="17.5">
      <c r="B425" s="264"/>
      <c r="G425" s="264"/>
      <c r="H425" s="264"/>
      <c r="I425" s="501"/>
      <c r="J425" s="502"/>
      <c r="K425" s="1467"/>
      <c r="L425" s="503"/>
    </row>
    <row r="426" spans="2:12" ht="17.5">
      <c r="B426" s="264"/>
      <c r="G426" s="264"/>
      <c r="H426" s="264"/>
      <c r="I426" s="501"/>
      <c r="J426" s="502"/>
      <c r="K426" s="1467"/>
      <c r="L426" s="503"/>
    </row>
    <row r="427" spans="2:12" ht="17.5">
      <c r="B427" s="264"/>
      <c r="G427" s="264"/>
      <c r="H427" s="264"/>
      <c r="I427" s="501"/>
      <c r="J427" s="502"/>
      <c r="K427" s="1467"/>
      <c r="L427" s="503"/>
    </row>
    <row r="428" spans="2:12" ht="17.5">
      <c r="B428" s="264"/>
      <c r="G428" s="264"/>
      <c r="H428" s="264"/>
      <c r="I428" s="501"/>
      <c r="J428" s="502"/>
      <c r="K428" s="1467"/>
      <c r="L428" s="503"/>
    </row>
    <row r="429" spans="2:12" ht="17.5">
      <c r="B429" s="264"/>
      <c r="G429" s="264"/>
      <c r="H429" s="264"/>
      <c r="I429" s="501"/>
      <c r="J429" s="502"/>
      <c r="K429" s="1467"/>
      <c r="L429" s="503"/>
    </row>
    <row r="430" spans="2:12" ht="17.5">
      <c r="B430" s="264"/>
      <c r="G430" s="264"/>
      <c r="H430" s="264"/>
      <c r="I430" s="501"/>
      <c r="J430" s="502"/>
      <c r="K430" s="1467"/>
      <c r="L430" s="503"/>
    </row>
    <row r="431" spans="2:12" ht="17.5">
      <c r="B431" s="264"/>
      <c r="G431" s="264"/>
      <c r="H431" s="264"/>
      <c r="I431" s="501"/>
      <c r="J431" s="502"/>
      <c r="K431" s="1467"/>
      <c r="L431" s="503"/>
    </row>
    <row r="432" spans="2:12" ht="17.5">
      <c r="B432" s="264"/>
      <c r="G432" s="264"/>
      <c r="H432" s="264"/>
      <c r="I432" s="501"/>
      <c r="J432" s="502"/>
      <c r="K432" s="1467"/>
      <c r="L432" s="503"/>
    </row>
    <row r="433" spans="2:12" ht="17.5">
      <c r="B433" s="264"/>
      <c r="G433" s="264"/>
      <c r="H433" s="264"/>
      <c r="I433" s="501"/>
      <c r="J433" s="502"/>
      <c r="K433" s="1467"/>
      <c r="L433" s="503"/>
    </row>
    <row r="434" spans="2:12" ht="17.5">
      <c r="B434" s="264"/>
      <c r="G434" s="264"/>
      <c r="H434" s="264"/>
      <c r="I434" s="501"/>
      <c r="J434" s="502"/>
      <c r="K434" s="1467"/>
      <c r="L434" s="503"/>
    </row>
    <row r="435" spans="2:12" ht="17.5">
      <c r="B435" s="264"/>
      <c r="G435" s="264"/>
      <c r="H435" s="264"/>
      <c r="I435" s="501"/>
      <c r="J435" s="502"/>
      <c r="K435" s="1467"/>
      <c r="L435" s="503"/>
    </row>
    <row r="436" spans="2:12" ht="17.5">
      <c r="B436" s="264"/>
      <c r="G436" s="264"/>
      <c r="H436" s="264"/>
      <c r="I436" s="501"/>
      <c r="J436" s="502"/>
      <c r="K436" s="1467"/>
      <c r="L436" s="503"/>
    </row>
    <row r="437" spans="2:12" ht="17.5">
      <c r="B437" s="264"/>
      <c r="G437" s="264"/>
      <c r="H437" s="264"/>
      <c r="I437" s="501"/>
      <c r="J437" s="502"/>
      <c r="K437" s="1467"/>
      <c r="L437" s="503"/>
    </row>
    <row r="438" spans="2:12" ht="17.5">
      <c r="B438" s="264"/>
      <c r="G438" s="264"/>
      <c r="H438" s="264"/>
      <c r="I438" s="501"/>
      <c r="J438" s="502"/>
      <c r="K438" s="1467"/>
      <c r="L438" s="503"/>
    </row>
    <row r="439" spans="2:12" ht="17.5">
      <c r="B439" s="264"/>
      <c r="G439" s="264"/>
      <c r="H439" s="264"/>
      <c r="I439" s="501"/>
      <c r="J439" s="502"/>
      <c r="K439" s="1467"/>
      <c r="L439" s="503"/>
    </row>
    <row r="440" spans="2:12" ht="17.5">
      <c r="B440" s="264"/>
      <c r="G440" s="264"/>
      <c r="H440" s="264"/>
      <c r="I440" s="501"/>
      <c r="J440" s="502"/>
      <c r="K440" s="1467"/>
      <c r="L440" s="503"/>
    </row>
    <row r="441" spans="2:12" ht="17.5">
      <c r="B441" s="264"/>
      <c r="G441" s="264"/>
      <c r="H441" s="264"/>
      <c r="I441" s="501"/>
      <c r="J441" s="502"/>
      <c r="K441" s="1467"/>
      <c r="L441" s="503"/>
    </row>
    <row r="442" spans="2:12" ht="17.5">
      <c r="B442" s="264"/>
      <c r="G442" s="264"/>
      <c r="H442" s="264"/>
      <c r="I442" s="501"/>
      <c r="J442" s="502"/>
      <c r="K442" s="1467"/>
      <c r="L442" s="503"/>
    </row>
    <row r="443" spans="2:12" ht="17.5">
      <c r="B443" s="264"/>
      <c r="G443" s="264"/>
      <c r="H443" s="264"/>
      <c r="I443" s="501"/>
      <c r="J443" s="502"/>
      <c r="K443" s="1467"/>
      <c r="L443" s="503"/>
    </row>
    <row r="444" spans="2:12" ht="17.5">
      <c r="B444" s="264"/>
      <c r="G444" s="264"/>
      <c r="H444" s="264"/>
      <c r="I444" s="501"/>
      <c r="J444" s="502"/>
      <c r="K444" s="1467"/>
      <c r="L444" s="503"/>
    </row>
    <row r="445" spans="2:12" ht="17.5">
      <c r="B445" s="264"/>
      <c r="G445" s="264"/>
      <c r="H445" s="264"/>
      <c r="I445" s="501"/>
      <c r="J445" s="502"/>
      <c r="K445" s="1467"/>
      <c r="L445" s="503"/>
    </row>
    <row r="446" spans="2:12" ht="17.5">
      <c r="B446" s="264"/>
      <c r="G446" s="264"/>
      <c r="H446" s="264"/>
      <c r="I446" s="501"/>
      <c r="J446" s="502"/>
      <c r="K446" s="1467"/>
      <c r="L446" s="503"/>
    </row>
    <row r="447" spans="2:12" ht="17.5">
      <c r="B447" s="264"/>
      <c r="G447" s="264"/>
      <c r="H447" s="264"/>
      <c r="I447" s="501"/>
      <c r="J447" s="502"/>
      <c r="K447" s="1467"/>
      <c r="L447" s="503"/>
    </row>
    <row r="448" spans="2:12" ht="17.5">
      <c r="B448" s="264"/>
      <c r="G448" s="264"/>
      <c r="H448" s="264"/>
      <c r="I448" s="501"/>
      <c r="J448" s="502"/>
      <c r="K448" s="1467"/>
      <c r="L448" s="503"/>
    </row>
    <row r="449" spans="2:12" ht="17.5">
      <c r="B449" s="264"/>
      <c r="G449" s="264"/>
      <c r="H449" s="264"/>
      <c r="I449" s="501"/>
      <c r="J449" s="502"/>
      <c r="K449" s="1467"/>
      <c r="L449" s="503"/>
    </row>
    <row r="450" spans="2:12" ht="17.5">
      <c r="B450" s="264"/>
      <c r="G450" s="264"/>
      <c r="H450" s="264"/>
      <c r="I450" s="501"/>
      <c r="J450" s="502"/>
      <c r="K450" s="1467"/>
      <c r="L450" s="503"/>
    </row>
    <row r="451" spans="2:12" ht="17.5">
      <c r="B451" s="264"/>
      <c r="G451" s="264"/>
      <c r="H451" s="264"/>
      <c r="I451" s="501"/>
      <c r="J451" s="502"/>
      <c r="K451" s="1467"/>
      <c r="L451" s="503"/>
    </row>
    <row r="452" spans="2:12" ht="17.5">
      <c r="B452" s="264"/>
      <c r="G452" s="264"/>
      <c r="H452" s="264"/>
      <c r="I452" s="501"/>
      <c r="J452" s="502"/>
      <c r="K452" s="1467"/>
      <c r="L452" s="503"/>
    </row>
    <row r="453" spans="2:12" ht="17.5">
      <c r="B453" s="264"/>
      <c r="G453" s="264"/>
      <c r="H453" s="264"/>
      <c r="I453" s="501"/>
      <c r="J453" s="502"/>
      <c r="K453" s="1467"/>
      <c r="L453" s="503"/>
    </row>
    <row r="454" spans="2:12" ht="17.5">
      <c r="B454" s="264"/>
      <c r="G454" s="264"/>
      <c r="H454" s="264"/>
      <c r="I454" s="501"/>
      <c r="J454" s="502"/>
      <c r="K454" s="1467"/>
      <c r="L454" s="503"/>
    </row>
    <row r="455" spans="2:12" ht="17.5">
      <c r="B455" s="264"/>
      <c r="G455" s="264"/>
      <c r="H455" s="264"/>
      <c r="I455" s="501"/>
      <c r="J455" s="502"/>
      <c r="K455" s="1467"/>
      <c r="L455" s="503"/>
    </row>
    <row r="456" spans="2:12" ht="17.5">
      <c r="B456" s="264"/>
      <c r="G456" s="264"/>
      <c r="H456" s="264"/>
      <c r="I456" s="501"/>
      <c r="J456" s="502"/>
      <c r="K456" s="1467"/>
      <c r="L456" s="503"/>
    </row>
    <row r="457" spans="2:12" ht="17.5">
      <c r="B457" s="264"/>
      <c r="G457" s="264"/>
      <c r="H457" s="264"/>
      <c r="I457" s="501"/>
      <c r="J457" s="502"/>
      <c r="K457" s="1467"/>
      <c r="L457" s="503"/>
    </row>
    <row r="458" spans="2:12" ht="17.5">
      <c r="B458" s="264"/>
      <c r="G458" s="264"/>
      <c r="H458" s="264"/>
      <c r="I458" s="501"/>
      <c r="J458" s="502"/>
      <c r="K458" s="1467"/>
      <c r="L458" s="503"/>
    </row>
    <row r="459" spans="2:12" ht="17.5">
      <c r="B459" s="264"/>
      <c r="G459" s="264"/>
      <c r="H459" s="264"/>
      <c r="I459" s="501"/>
      <c r="J459" s="502"/>
      <c r="K459" s="1467"/>
      <c r="L459" s="503"/>
    </row>
    <row r="460" spans="2:12" ht="17.5">
      <c r="B460" s="264"/>
      <c r="G460" s="264"/>
      <c r="H460" s="264"/>
      <c r="I460" s="501"/>
      <c r="J460" s="502"/>
      <c r="K460" s="1467"/>
      <c r="L460" s="503"/>
    </row>
    <row r="461" spans="2:12" ht="17.5">
      <c r="B461" s="264"/>
      <c r="G461" s="264"/>
      <c r="H461" s="264"/>
      <c r="I461" s="501"/>
      <c r="J461" s="502"/>
      <c r="K461" s="1467"/>
      <c r="L461" s="503"/>
    </row>
    <row r="462" spans="2:12" ht="17.5">
      <c r="B462" s="264"/>
      <c r="G462" s="264"/>
      <c r="H462" s="264"/>
      <c r="I462" s="501"/>
      <c r="J462" s="502"/>
      <c r="K462" s="1467"/>
      <c r="L462" s="503"/>
    </row>
    <row r="463" spans="2:12" ht="17.5">
      <c r="B463" s="264"/>
      <c r="G463" s="264"/>
      <c r="H463" s="264"/>
      <c r="I463" s="501"/>
      <c r="J463" s="502"/>
      <c r="K463" s="1467"/>
      <c r="L463" s="503"/>
    </row>
    <row r="464" spans="2:12" ht="17.5">
      <c r="B464" s="264"/>
      <c r="G464" s="264"/>
      <c r="H464" s="264"/>
      <c r="I464" s="501"/>
      <c r="J464" s="502"/>
      <c r="K464" s="1467"/>
      <c r="L464" s="503"/>
    </row>
    <row r="465" spans="2:12" ht="17.5">
      <c r="B465" s="264"/>
      <c r="G465" s="264"/>
      <c r="H465" s="264"/>
      <c r="I465" s="501"/>
      <c r="J465" s="502"/>
      <c r="K465" s="1467"/>
      <c r="L465" s="503"/>
    </row>
    <row r="466" spans="2:12" ht="17.5">
      <c r="B466" s="264"/>
      <c r="G466" s="264"/>
      <c r="H466" s="264"/>
      <c r="I466" s="501"/>
      <c r="J466" s="502"/>
      <c r="K466" s="1467"/>
      <c r="L466" s="503"/>
    </row>
    <row r="467" spans="2:12" ht="17.5">
      <c r="B467" s="264"/>
      <c r="G467" s="264"/>
      <c r="H467" s="264"/>
      <c r="I467" s="501"/>
      <c r="J467" s="502"/>
      <c r="K467" s="1467"/>
      <c r="L467" s="503"/>
    </row>
    <row r="468" spans="2:12" ht="17.5">
      <c r="B468" s="264"/>
      <c r="G468" s="264"/>
      <c r="H468" s="264"/>
      <c r="I468" s="501"/>
      <c r="J468" s="502"/>
      <c r="K468" s="1467"/>
      <c r="L468" s="503"/>
    </row>
    <row r="469" spans="2:12" ht="17.5">
      <c r="B469" s="264"/>
      <c r="G469" s="264"/>
      <c r="H469" s="264"/>
      <c r="I469" s="501"/>
      <c r="J469" s="502"/>
      <c r="K469" s="1467"/>
      <c r="L469" s="503"/>
    </row>
    <row r="470" spans="2:12" ht="17.5">
      <c r="B470" s="264"/>
      <c r="G470" s="264"/>
      <c r="H470" s="264"/>
      <c r="I470" s="501"/>
      <c r="J470" s="502"/>
      <c r="K470" s="1467"/>
      <c r="L470" s="503"/>
    </row>
    <row r="471" spans="2:12" ht="17.5">
      <c r="B471" s="264"/>
      <c r="G471" s="264"/>
      <c r="H471" s="264"/>
      <c r="I471" s="501"/>
      <c r="J471" s="502"/>
      <c r="K471" s="1467"/>
      <c r="L471" s="503"/>
    </row>
    <row r="472" spans="2:12" ht="17.5">
      <c r="B472" s="264"/>
      <c r="G472" s="264"/>
      <c r="H472" s="264"/>
      <c r="I472" s="501"/>
      <c r="J472" s="502"/>
      <c r="K472" s="1467"/>
      <c r="L472" s="503"/>
    </row>
    <row r="473" spans="2:12" ht="17.5">
      <c r="B473" s="264"/>
      <c r="G473" s="264"/>
      <c r="H473" s="264"/>
      <c r="I473" s="501"/>
      <c r="J473" s="502"/>
      <c r="K473" s="1467"/>
      <c r="L473" s="503"/>
    </row>
    <row r="474" spans="2:12" ht="17.5">
      <c r="B474" s="264"/>
      <c r="G474" s="264"/>
      <c r="H474" s="264"/>
      <c r="I474" s="501"/>
      <c r="J474" s="502"/>
      <c r="K474" s="1467"/>
      <c r="L474" s="503"/>
    </row>
    <row r="475" spans="2:12" ht="17.5">
      <c r="B475" s="264"/>
      <c r="G475" s="264"/>
      <c r="H475" s="264"/>
      <c r="I475" s="501"/>
      <c r="J475" s="502"/>
      <c r="K475" s="1467"/>
      <c r="L475" s="503"/>
    </row>
    <row r="476" spans="2:12" ht="17.5">
      <c r="B476" s="264"/>
      <c r="G476" s="264"/>
      <c r="H476" s="264"/>
      <c r="I476" s="501"/>
      <c r="J476" s="502"/>
      <c r="K476" s="1467"/>
      <c r="L476" s="503"/>
    </row>
    <row r="477" spans="2:12" ht="17.5">
      <c r="B477" s="264"/>
      <c r="G477" s="264"/>
      <c r="H477" s="264"/>
      <c r="I477" s="501"/>
      <c r="J477" s="502"/>
      <c r="K477" s="1467"/>
      <c r="L477" s="503"/>
    </row>
    <row r="478" spans="2:12" ht="17.5">
      <c r="B478" s="264"/>
      <c r="G478" s="264"/>
      <c r="H478" s="264"/>
      <c r="I478" s="501"/>
      <c r="J478" s="502"/>
      <c r="K478" s="1467"/>
      <c r="L478" s="503"/>
    </row>
    <row r="479" spans="2:12" ht="17.5">
      <c r="B479" s="264"/>
      <c r="G479" s="264"/>
      <c r="H479" s="264"/>
      <c r="I479" s="501"/>
      <c r="J479" s="502"/>
      <c r="K479" s="1467"/>
      <c r="L479" s="503"/>
    </row>
    <row r="480" spans="2:12" ht="17.5">
      <c r="B480" s="264"/>
      <c r="G480" s="264"/>
      <c r="H480" s="264"/>
      <c r="I480" s="501"/>
      <c r="J480" s="502"/>
      <c r="K480" s="1467"/>
      <c r="L480" s="503"/>
    </row>
    <row r="481" spans="2:12" ht="17.5">
      <c r="B481" s="264"/>
      <c r="G481" s="264"/>
      <c r="H481" s="264"/>
      <c r="I481" s="501"/>
      <c r="J481" s="502"/>
      <c r="K481" s="1467"/>
      <c r="L481" s="503"/>
    </row>
    <row r="482" spans="2:12" ht="17.5">
      <c r="B482" s="264"/>
      <c r="G482" s="264"/>
      <c r="H482" s="264"/>
      <c r="I482" s="501"/>
      <c r="J482" s="502"/>
      <c r="K482" s="1467"/>
      <c r="L482" s="503"/>
    </row>
    <row r="483" spans="2:12" ht="17.5">
      <c r="B483" s="264"/>
      <c r="G483" s="264"/>
      <c r="H483" s="264"/>
      <c r="I483" s="501"/>
      <c r="J483" s="502"/>
      <c r="K483" s="1467"/>
      <c r="L483" s="503"/>
    </row>
    <row r="484" spans="2:12" ht="17.5">
      <c r="B484" s="264"/>
      <c r="G484" s="264"/>
      <c r="H484" s="264"/>
      <c r="I484" s="501"/>
      <c r="J484" s="502"/>
      <c r="K484" s="1467"/>
      <c r="L484" s="503"/>
    </row>
    <row r="485" spans="2:12" ht="17.5">
      <c r="B485" s="264"/>
      <c r="G485" s="264"/>
      <c r="H485" s="264"/>
      <c r="I485" s="501"/>
      <c r="J485" s="502"/>
      <c r="K485" s="1467"/>
      <c r="L485" s="503"/>
    </row>
    <row r="486" spans="2:12" ht="17.5">
      <c r="B486" s="264"/>
      <c r="G486" s="264"/>
      <c r="H486" s="264"/>
      <c r="I486" s="501"/>
      <c r="J486" s="502"/>
      <c r="K486" s="1467"/>
      <c r="L486" s="503"/>
    </row>
    <row r="487" spans="2:12" ht="17.5">
      <c r="B487" s="264"/>
      <c r="G487" s="264"/>
      <c r="H487" s="264"/>
      <c r="I487" s="501"/>
      <c r="J487" s="502"/>
      <c r="K487" s="1467"/>
      <c r="L487" s="503"/>
    </row>
    <row r="488" spans="2:12" ht="17.5">
      <c r="B488" s="264"/>
      <c r="G488" s="264"/>
      <c r="H488" s="264"/>
      <c r="I488" s="501"/>
      <c r="J488" s="502"/>
      <c r="K488" s="1467"/>
      <c r="L488" s="503"/>
    </row>
    <row r="489" spans="2:12" ht="17.5">
      <c r="B489" s="264"/>
      <c r="G489" s="264"/>
      <c r="H489" s="264"/>
      <c r="I489" s="501"/>
      <c r="J489" s="502"/>
      <c r="K489" s="1467"/>
      <c r="L489" s="503"/>
    </row>
    <row r="490" spans="2:12" ht="17.5">
      <c r="B490" s="264"/>
      <c r="G490" s="264"/>
      <c r="H490" s="264"/>
      <c r="I490" s="501"/>
      <c r="J490" s="502"/>
      <c r="K490" s="1467"/>
      <c r="L490" s="503"/>
    </row>
    <row r="491" spans="2:12" ht="17.5">
      <c r="B491" s="264"/>
      <c r="G491" s="264"/>
      <c r="H491" s="264"/>
      <c r="I491" s="501"/>
      <c r="J491" s="502"/>
      <c r="K491" s="1467"/>
      <c r="L491" s="503"/>
    </row>
    <row r="492" spans="2:12" ht="17.5">
      <c r="B492" s="264"/>
      <c r="G492" s="264"/>
      <c r="H492" s="264"/>
      <c r="I492" s="501"/>
      <c r="J492" s="502"/>
      <c r="K492" s="1467"/>
      <c r="L492" s="503"/>
    </row>
    <row r="493" spans="2:12" ht="17.5">
      <c r="B493" s="264"/>
      <c r="G493" s="264"/>
      <c r="H493" s="264"/>
      <c r="I493" s="501"/>
      <c r="J493" s="502"/>
      <c r="K493" s="1467"/>
      <c r="L493" s="503"/>
    </row>
    <row r="494" spans="2:12" ht="17.5">
      <c r="B494" s="264"/>
      <c r="G494" s="264"/>
      <c r="H494" s="264"/>
      <c r="I494" s="501"/>
      <c r="J494" s="502"/>
      <c r="K494" s="1467"/>
      <c r="L494" s="503"/>
    </row>
    <row r="495" spans="2:12" ht="17.5">
      <c r="B495" s="264"/>
      <c r="G495" s="264"/>
      <c r="H495" s="264"/>
      <c r="I495" s="501"/>
      <c r="J495" s="502"/>
      <c r="K495" s="1467"/>
      <c r="L495" s="503"/>
    </row>
    <row r="496" spans="2:12" ht="17.5">
      <c r="B496" s="264"/>
      <c r="G496" s="264"/>
      <c r="H496" s="264"/>
      <c r="I496" s="501"/>
      <c r="J496" s="502"/>
      <c r="K496" s="1467"/>
      <c r="L496" s="503"/>
    </row>
    <row r="497" spans="2:12" ht="17.5">
      <c r="B497" s="264"/>
      <c r="G497" s="264"/>
      <c r="H497" s="264"/>
      <c r="I497" s="501"/>
      <c r="J497" s="502"/>
      <c r="K497" s="1467"/>
      <c r="L497" s="503"/>
    </row>
    <row r="498" spans="2:12" ht="17.5">
      <c r="B498" s="264"/>
      <c r="G498" s="264"/>
      <c r="H498" s="264"/>
      <c r="I498" s="501"/>
      <c r="J498" s="502"/>
      <c r="K498" s="1467"/>
      <c r="L498" s="503"/>
    </row>
    <row r="499" spans="2:12" ht="17.5">
      <c r="B499" s="264"/>
      <c r="G499" s="264"/>
      <c r="H499" s="264"/>
      <c r="I499" s="501"/>
      <c r="J499" s="502"/>
      <c r="K499" s="1467"/>
      <c r="L499" s="503"/>
    </row>
    <row r="500" spans="2:12" ht="17.5">
      <c r="B500" s="264"/>
      <c r="G500" s="264"/>
      <c r="H500" s="264"/>
      <c r="I500" s="501"/>
      <c r="J500" s="502"/>
      <c r="K500" s="1467"/>
      <c r="L500" s="503"/>
    </row>
    <row r="501" spans="2:12" ht="17.5">
      <c r="B501" s="264"/>
      <c r="G501" s="264"/>
      <c r="H501" s="264"/>
      <c r="I501" s="501"/>
      <c r="J501" s="502"/>
      <c r="K501" s="1467"/>
      <c r="L501" s="503"/>
    </row>
    <row r="502" spans="2:12" ht="17.5">
      <c r="B502" s="264"/>
      <c r="G502" s="264"/>
      <c r="H502" s="264"/>
      <c r="I502" s="501"/>
      <c r="J502" s="502"/>
      <c r="K502" s="1467"/>
      <c r="L502" s="503"/>
    </row>
    <row r="503" spans="2:12" ht="17.5">
      <c r="B503" s="264"/>
      <c r="G503" s="264"/>
      <c r="H503" s="264"/>
      <c r="I503" s="501"/>
      <c r="J503" s="502"/>
      <c r="K503" s="1467"/>
      <c r="L503" s="503"/>
    </row>
    <row r="504" spans="2:12" ht="17.5">
      <c r="B504" s="264"/>
      <c r="G504" s="264"/>
      <c r="H504" s="264"/>
      <c r="I504" s="501"/>
      <c r="J504" s="502"/>
      <c r="K504" s="1467"/>
      <c r="L504" s="503"/>
    </row>
    <row r="505" spans="2:12" ht="17.5">
      <c r="B505" s="264"/>
      <c r="G505" s="264"/>
      <c r="H505" s="264"/>
      <c r="I505" s="501"/>
      <c r="J505" s="502"/>
      <c r="K505" s="1467"/>
      <c r="L505" s="503"/>
    </row>
    <row r="506" spans="2:12" ht="17.5">
      <c r="B506" s="264"/>
      <c r="G506" s="264"/>
      <c r="H506" s="264"/>
      <c r="I506" s="501"/>
      <c r="J506" s="502"/>
      <c r="K506" s="1467"/>
      <c r="L506" s="503"/>
    </row>
    <row r="507" spans="2:12" ht="17.5">
      <c r="B507" s="264"/>
      <c r="G507" s="264"/>
      <c r="H507" s="264"/>
      <c r="I507" s="501"/>
      <c r="J507" s="502"/>
      <c r="K507" s="1467"/>
      <c r="L507" s="503"/>
    </row>
    <row r="508" spans="2:12" ht="17.5">
      <c r="B508" s="264"/>
      <c r="G508" s="264"/>
      <c r="H508" s="264"/>
      <c r="I508" s="501"/>
      <c r="J508" s="502"/>
      <c r="K508" s="1467"/>
      <c r="L508" s="503"/>
    </row>
    <row r="509" spans="2:12" ht="17.5">
      <c r="B509" s="264"/>
      <c r="G509" s="264"/>
      <c r="H509" s="264"/>
      <c r="I509" s="501"/>
      <c r="J509" s="502"/>
      <c r="K509" s="1467"/>
      <c r="L509" s="503"/>
    </row>
    <row r="510" spans="2:12" ht="17.5">
      <c r="B510" s="264"/>
      <c r="G510" s="264"/>
      <c r="H510" s="264"/>
      <c r="I510" s="501"/>
      <c r="J510" s="502"/>
      <c r="K510" s="1467"/>
      <c r="L510" s="503"/>
    </row>
    <row r="511" spans="2:12" ht="17.5">
      <c r="B511" s="264"/>
      <c r="G511" s="264"/>
      <c r="H511" s="264"/>
      <c r="I511" s="501"/>
      <c r="J511" s="502"/>
      <c r="K511" s="1467"/>
      <c r="L511" s="503"/>
    </row>
    <row r="512" spans="2:12" ht="17.5">
      <c r="B512" s="264"/>
      <c r="G512" s="264"/>
      <c r="H512" s="264"/>
      <c r="I512" s="501"/>
      <c r="J512" s="502"/>
      <c r="K512" s="1467"/>
      <c r="L512" s="503"/>
    </row>
    <row r="513" spans="2:12" ht="17.5">
      <c r="B513" s="264"/>
      <c r="G513" s="264"/>
      <c r="H513" s="264"/>
      <c r="I513" s="501"/>
      <c r="J513" s="502"/>
      <c r="K513" s="1467"/>
      <c r="L513" s="503"/>
    </row>
    <row r="514" spans="2:12" ht="17.5">
      <c r="B514" s="264"/>
      <c r="G514" s="264"/>
      <c r="H514" s="264"/>
      <c r="I514" s="501"/>
      <c r="J514" s="502"/>
      <c r="K514" s="1467"/>
      <c r="L514" s="503"/>
    </row>
    <row r="515" spans="2:12" ht="17.5">
      <c r="B515" s="264"/>
      <c r="G515" s="264"/>
      <c r="H515" s="264"/>
      <c r="I515" s="501"/>
      <c r="J515" s="502"/>
      <c r="K515" s="1467"/>
      <c r="L515" s="503"/>
    </row>
    <row r="516" spans="2:12" ht="17.5">
      <c r="B516" s="264"/>
      <c r="G516" s="264"/>
      <c r="H516" s="264"/>
      <c r="I516" s="501"/>
      <c r="J516" s="502"/>
      <c r="K516" s="1467"/>
      <c r="L516" s="503"/>
    </row>
    <row r="517" spans="2:12" ht="17.5">
      <c r="B517" s="264"/>
      <c r="G517" s="264"/>
      <c r="H517" s="264"/>
      <c r="I517" s="501"/>
      <c r="J517" s="502"/>
      <c r="K517" s="1467"/>
      <c r="L517" s="503"/>
    </row>
    <row r="518" spans="2:12" ht="17.5">
      <c r="B518" s="264"/>
      <c r="G518" s="264"/>
      <c r="H518" s="264"/>
      <c r="I518" s="501"/>
      <c r="J518" s="502"/>
      <c r="K518" s="1467"/>
      <c r="L518" s="503"/>
    </row>
    <row r="519" spans="2:12" ht="17.5">
      <c r="B519" s="264"/>
      <c r="G519" s="264"/>
      <c r="H519" s="264"/>
      <c r="I519" s="501"/>
      <c r="J519" s="502"/>
      <c r="K519" s="1467"/>
      <c r="L519" s="503"/>
    </row>
    <row r="520" spans="2:12" ht="17.5">
      <c r="B520" s="264"/>
      <c r="G520" s="264"/>
      <c r="H520" s="264"/>
      <c r="I520" s="501"/>
      <c r="J520" s="502"/>
      <c r="K520" s="1467"/>
      <c r="L520" s="503"/>
    </row>
    <row r="521" spans="2:12" ht="17.5">
      <c r="B521" s="264"/>
      <c r="G521" s="264"/>
      <c r="H521" s="264"/>
      <c r="I521" s="501"/>
      <c r="J521" s="502"/>
      <c r="K521" s="1467"/>
      <c r="L521" s="503"/>
    </row>
    <row r="522" spans="2:12" ht="17.5">
      <c r="B522" s="264"/>
      <c r="G522" s="264"/>
      <c r="H522" s="264"/>
      <c r="I522" s="501"/>
      <c r="J522" s="502"/>
      <c r="K522" s="1467"/>
      <c r="L522" s="503"/>
    </row>
    <row r="523" spans="2:12" ht="17.5">
      <c r="B523" s="264"/>
      <c r="G523" s="264"/>
      <c r="H523" s="264"/>
      <c r="I523" s="501"/>
      <c r="J523" s="502"/>
      <c r="K523" s="1467"/>
      <c r="L523" s="503"/>
    </row>
    <row r="524" spans="2:12" ht="17.5">
      <c r="B524" s="264"/>
      <c r="G524" s="264"/>
      <c r="H524" s="264"/>
      <c r="I524" s="501"/>
      <c r="J524" s="502"/>
      <c r="K524" s="1467"/>
      <c r="L524" s="503"/>
    </row>
    <row r="525" spans="2:12" ht="17.5">
      <c r="B525" s="264"/>
      <c r="G525" s="264"/>
      <c r="H525" s="264"/>
      <c r="I525" s="501"/>
      <c r="J525" s="502"/>
      <c r="K525" s="1467"/>
      <c r="L525" s="503"/>
    </row>
    <row r="526" spans="2:12" ht="17.5">
      <c r="B526" s="264"/>
      <c r="G526" s="264"/>
      <c r="H526" s="264"/>
      <c r="I526" s="501"/>
      <c r="J526" s="502"/>
      <c r="K526" s="1467"/>
      <c r="L526" s="503"/>
    </row>
    <row r="527" spans="2:12" ht="17.5">
      <c r="B527" s="264"/>
      <c r="G527" s="264"/>
      <c r="H527" s="264"/>
      <c r="I527" s="501"/>
      <c r="J527" s="502"/>
      <c r="K527" s="1467"/>
      <c r="L527" s="503"/>
    </row>
    <row r="528" spans="2:12" ht="17.5">
      <c r="B528" s="264"/>
      <c r="G528" s="264"/>
      <c r="H528" s="264"/>
      <c r="I528" s="501"/>
      <c r="J528" s="502"/>
      <c r="K528" s="1467"/>
      <c r="L528" s="503"/>
    </row>
    <row r="529" spans="2:12" ht="17.5">
      <c r="B529" s="264"/>
      <c r="G529" s="264"/>
      <c r="H529" s="264"/>
      <c r="I529" s="501"/>
      <c r="J529" s="502"/>
      <c r="K529" s="1467"/>
      <c r="L529" s="503"/>
    </row>
    <row r="530" spans="2:12" ht="17.5">
      <c r="B530" s="264"/>
      <c r="G530" s="264"/>
      <c r="H530" s="264"/>
      <c r="I530" s="501"/>
      <c r="J530" s="502"/>
      <c r="K530" s="1467"/>
      <c r="L530" s="503"/>
    </row>
    <row r="531" spans="2:12" ht="17.5">
      <c r="B531" s="264"/>
      <c r="G531" s="264"/>
      <c r="H531" s="264"/>
      <c r="I531" s="501"/>
      <c r="J531" s="502"/>
      <c r="K531" s="1467"/>
      <c r="L531" s="503"/>
    </row>
    <row r="532" spans="2:12" ht="17.5">
      <c r="B532" s="264"/>
      <c r="G532" s="264"/>
      <c r="H532" s="264"/>
      <c r="I532" s="501"/>
      <c r="J532" s="502"/>
      <c r="K532" s="1467"/>
      <c r="L532" s="503"/>
    </row>
    <row r="533" spans="2:12" ht="17.5">
      <c r="B533" s="264"/>
      <c r="G533" s="264"/>
      <c r="H533" s="264"/>
      <c r="I533" s="501"/>
      <c r="J533" s="502"/>
      <c r="K533" s="1467"/>
      <c r="L533" s="503"/>
    </row>
    <row r="534" spans="2:12" ht="17.5">
      <c r="B534" s="264"/>
      <c r="G534" s="264"/>
      <c r="H534" s="264"/>
      <c r="I534" s="501"/>
      <c r="J534" s="502"/>
      <c r="K534" s="1467"/>
      <c r="L534" s="503"/>
    </row>
    <row r="535" spans="2:12" ht="17.5">
      <c r="B535" s="264"/>
      <c r="G535" s="264"/>
      <c r="H535" s="264"/>
      <c r="I535" s="501"/>
      <c r="J535" s="502"/>
      <c r="K535" s="1467"/>
      <c r="L535" s="503"/>
    </row>
    <row r="536" spans="2:12" ht="17.5">
      <c r="B536" s="264"/>
      <c r="G536" s="264"/>
      <c r="H536" s="264"/>
      <c r="I536" s="501"/>
      <c r="J536" s="502"/>
      <c r="K536" s="1467"/>
      <c r="L536" s="503"/>
    </row>
    <row r="537" spans="2:12" ht="17.5">
      <c r="B537" s="264"/>
      <c r="G537" s="264"/>
      <c r="H537" s="264"/>
      <c r="I537" s="501"/>
      <c r="J537" s="502"/>
      <c r="K537" s="1467"/>
      <c r="L537" s="503"/>
    </row>
    <row r="538" spans="2:12" ht="17.5">
      <c r="B538" s="264"/>
      <c r="G538" s="264"/>
      <c r="H538" s="264"/>
      <c r="I538" s="501"/>
      <c r="J538" s="502"/>
      <c r="K538" s="1467"/>
      <c r="L538" s="503"/>
    </row>
    <row r="539" spans="2:12" ht="17.5">
      <c r="B539" s="264"/>
      <c r="G539" s="264"/>
      <c r="H539" s="264"/>
      <c r="I539" s="501"/>
      <c r="J539" s="502"/>
      <c r="K539" s="1467"/>
      <c r="L539" s="503"/>
    </row>
    <row r="540" spans="2:12" ht="17.5">
      <c r="B540" s="264"/>
    </row>
    <row r="541" spans="2:12" ht="17.5">
      <c r="B541" s="264"/>
    </row>
    <row r="542" spans="2:12" ht="17.5">
      <c r="B542" s="264"/>
    </row>
    <row r="543" spans="2:12" ht="17.5">
      <c r="B543" s="264"/>
    </row>
    <row r="544" spans="2:12" ht="15.75" customHeight="1">
      <c r="B544" s="264"/>
    </row>
    <row r="545" spans="2:2" ht="15.75" customHeight="1">
      <c r="B545" s="264"/>
    </row>
    <row r="546" spans="2:2" ht="15.75" customHeight="1">
      <c r="B546" s="264"/>
    </row>
    <row r="547" spans="2:2" ht="15.75" customHeight="1">
      <c r="B547" s="264"/>
    </row>
    <row r="548" spans="2:2" ht="15.75" customHeight="1">
      <c r="B548" s="264"/>
    </row>
    <row r="549" spans="2:2" ht="15.75" customHeight="1">
      <c r="B549" s="264"/>
    </row>
    <row r="550" spans="2:2" ht="15.75" customHeight="1">
      <c r="B550" s="264"/>
    </row>
    <row r="551" spans="2:2" ht="15.75" customHeight="1">
      <c r="B551" s="264"/>
    </row>
    <row r="552" spans="2:2" ht="15.75" customHeight="1">
      <c r="B552" s="264"/>
    </row>
    <row r="553" spans="2:2" ht="15.75" customHeight="1">
      <c r="B553" s="264"/>
    </row>
    <row r="554" spans="2:2" ht="15.75" customHeight="1">
      <c r="B554" s="264"/>
    </row>
    <row r="555" spans="2:2" ht="15.75" customHeight="1">
      <c r="B555" s="264"/>
    </row>
    <row r="556" spans="2:2" ht="15.75" customHeight="1">
      <c r="B556" s="264"/>
    </row>
    <row r="557" spans="2:2" ht="15.75" customHeight="1">
      <c r="B557" s="264"/>
    </row>
    <row r="558" spans="2:2" ht="15.75" customHeight="1">
      <c r="B558" s="264"/>
    </row>
    <row r="559" spans="2:2" ht="15.75" customHeight="1">
      <c r="B559" s="264"/>
    </row>
    <row r="560" spans="2:2" ht="15.75" customHeight="1">
      <c r="B560" s="264"/>
    </row>
    <row r="561" spans="2:2" ht="15.75" customHeight="1">
      <c r="B561" s="264"/>
    </row>
    <row r="562" spans="2:2" ht="15.75" customHeight="1">
      <c r="B562" s="264"/>
    </row>
    <row r="563" spans="2:2" ht="15.75" customHeight="1">
      <c r="B563" s="264"/>
    </row>
    <row r="564" spans="2:2" ht="15.75" customHeight="1">
      <c r="B564" s="264"/>
    </row>
    <row r="565" spans="2:2" ht="15.75" customHeight="1">
      <c r="B565" s="264"/>
    </row>
    <row r="566" spans="2:2" ht="15.75" customHeight="1">
      <c r="B566" s="264"/>
    </row>
    <row r="567" spans="2:2" ht="15.75" customHeight="1">
      <c r="B567" s="264"/>
    </row>
    <row r="568" spans="2:2" ht="15.75" customHeight="1">
      <c r="B568" s="264"/>
    </row>
    <row r="569" spans="2:2" ht="15.75" customHeight="1">
      <c r="B569" s="264"/>
    </row>
    <row r="570" spans="2:2" ht="15.75" customHeight="1">
      <c r="B570" s="264"/>
    </row>
    <row r="571" spans="2:2" ht="15.75" customHeight="1">
      <c r="B571" s="264"/>
    </row>
    <row r="572" spans="2:2" ht="15.75" customHeight="1">
      <c r="B572" s="264"/>
    </row>
    <row r="573" spans="2:2" ht="15.75" customHeight="1">
      <c r="B573" s="264"/>
    </row>
    <row r="574" spans="2:2" ht="15.75" customHeight="1">
      <c r="B574" s="264"/>
    </row>
    <row r="575" spans="2:2" ht="15.75" customHeight="1">
      <c r="B575" s="264"/>
    </row>
    <row r="576" spans="2:2" ht="15.75" customHeight="1">
      <c r="B576" s="264"/>
    </row>
    <row r="577" spans="2:2" ht="15.75" customHeight="1">
      <c r="B577" s="264"/>
    </row>
    <row r="578" spans="2:2" ht="15.75" customHeight="1">
      <c r="B578" s="264"/>
    </row>
    <row r="579" spans="2:2" ht="15.75" customHeight="1">
      <c r="B579" s="264"/>
    </row>
    <row r="580" spans="2:2" ht="15.75" customHeight="1">
      <c r="B580" s="264"/>
    </row>
    <row r="581" spans="2:2" ht="15.75" customHeight="1">
      <c r="B581" s="264"/>
    </row>
    <row r="582" spans="2:2" ht="15.75" customHeight="1">
      <c r="B582" s="264"/>
    </row>
    <row r="583" spans="2:2" ht="15.75" customHeight="1">
      <c r="B583" s="264"/>
    </row>
    <row r="584" spans="2:2" ht="15.75" customHeight="1">
      <c r="B584" s="264"/>
    </row>
    <row r="585" spans="2:2" ht="15.75" customHeight="1">
      <c r="B585" s="264"/>
    </row>
    <row r="586" spans="2:2" ht="15.75" customHeight="1">
      <c r="B586" s="264"/>
    </row>
    <row r="587" spans="2:2" ht="15.75" customHeight="1">
      <c r="B587" s="264"/>
    </row>
    <row r="588" spans="2:2" ht="15.75" customHeight="1">
      <c r="B588" s="264"/>
    </row>
    <row r="589" spans="2:2" ht="15.75" customHeight="1">
      <c r="B589" s="264"/>
    </row>
    <row r="590" spans="2:2" ht="15.75" customHeight="1">
      <c r="B590" s="264"/>
    </row>
    <row r="591" spans="2:2" ht="15.75" customHeight="1">
      <c r="B591" s="264"/>
    </row>
    <row r="592" spans="2:2" ht="15.75" customHeight="1">
      <c r="B592" s="264"/>
    </row>
    <row r="593" spans="2:2" ht="15.75" customHeight="1">
      <c r="B593" s="264"/>
    </row>
    <row r="594" spans="2:2" ht="15.75" customHeight="1">
      <c r="B594" s="264"/>
    </row>
    <row r="595" spans="2:2" ht="15.75" customHeight="1">
      <c r="B595" s="264"/>
    </row>
    <row r="596" spans="2:2" ht="15.75" customHeight="1">
      <c r="B596" s="264"/>
    </row>
    <row r="597" spans="2:2" ht="15.75" customHeight="1">
      <c r="B597" s="264"/>
    </row>
    <row r="598" spans="2:2" ht="15.75" customHeight="1">
      <c r="B598" s="264"/>
    </row>
  </sheetData>
  <autoFilter ref="A3:P309" xr:uid="{00000000-0009-0000-0000-000000000000}">
    <sortState xmlns:xlrd2="http://schemas.microsoft.com/office/spreadsheetml/2017/richdata2" ref="A4:P309">
      <sortCondition ref="C3:C309"/>
    </sortState>
  </autoFilter>
  <mergeCells count="1">
    <mergeCell ref="B1:C1"/>
  </mergeCells>
  <phoneticPr fontId="16"/>
  <conditionalFormatting sqref="B5:B10 B19 B21:B25">
    <cfRule type="notContainsBlanks" dxfId="5" priority="3">
      <formula>LEN(TRIM(B5))&gt;0</formula>
    </cfRule>
  </conditionalFormatting>
  <conditionalFormatting sqref="B12">
    <cfRule type="notContainsBlanks" dxfId="4" priority="2">
      <formula>LEN(TRIM(B12))&gt;0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FB83-D141-41BA-970F-ABC01EBA8B69}">
  <sheetPr>
    <outlinePr summaryBelow="0" summaryRight="0"/>
    <pageSetUpPr fitToPage="1"/>
  </sheetPr>
  <dimension ref="A1:P544"/>
  <sheetViews>
    <sheetView zoomScale="85" zoomScaleNormal="85" workbookViewId="0">
      <pane xSplit="6" ySplit="3" topLeftCell="G301" activePane="bottomRight" state="frozen"/>
      <selection pane="topRight" activeCell="G1" sqref="G1"/>
      <selection pane="bottomLeft" activeCell="A4" sqref="A4"/>
      <selection pane="bottomRight" activeCell="F244" sqref="F244"/>
    </sheetView>
  </sheetViews>
  <sheetFormatPr defaultColWidth="14.453125" defaultRowHeight="15.75" customHeight="1"/>
  <cols>
    <col min="1" max="1" width="3.1796875" style="8" customWidth="1"/>
    <col min="2" max="3" width="12.81640625" style="322" bestFit="1" customWidth="1"/>
    <col min="4" max="4" width="10.81640625" style="264" bestFit="1" customWidth="1"/>
    <col min="5" max="5" width="79.453125" style="322" bestFit="1" customWidth="1"/>
    <col min="6" max="6" width="54.7265625" style="374" bestFit="1" customWidth="1"/>
    <col min="7" max="8" width="15" style="322" bestFit="1" customWidth="1"/>
    <col min="9" max="9" width="12.81640625" style="8" bestFit="1" customWidth="1"/>
    <col min="10" max="10" width="10.81640625" style="1070" bestFit="1" customWidth="1"/>
    <col min="11" max="11" width="9.54296875" style="1071" bestFit="1" customWidth="1"/>
    <col min="12" max="12" width="12.81640625" style="888" bestFit="1" customWidth="1"/>
    <col min="13" max="13" width="12.81640625" style="1069" bestFit="1" customWidth="1"/>
    <col min="14" max="14" width="15" style="8" bestFit="1" customWidth="1"/>
    <col min="15" max="15" width="15.1796875" style="1" bestFit="1" customWidth="1"/>
    <col min="16" max="16" width="94.26953125" style="322" bestFit="1" customWidth="1"/>
    <col min="17" max="16384" width="14.453125" style="8"/>
  </cols>
  <sheetData>
    <row r="1" spans="1:16" ht="27" customHeight="1">
      <c r="A1" s="1"/>
      <c r="B1" s="1475" t="s">
        <v>877</v>
      </c>
      <c r="C1" s="1475"/>
      <c r="E1" s="265" t="s">
        <v>1194</v>
      </c>
      <c r="F1" s="266"/>
      <c r="G1" s="180"/>
      <c r="H1" s="180"/>
      <c r="I1" s="1"/>
      <c r="J1" s="236"/>
      <c r="K1" s="237"/>
      <c r="L1" s="231"/>
      <c r="M1" s="235"/>
      <c r="N1" s="1"/>
      <c r="P1" s="267">
        <f ca="1">TODAY()</f>
        <v>44299</v>
      </c>
    </row>
    <row r="2" spans="1:16" ht="17.5">
      <c r="A2" s="1"/>
      <c r="B2" s="268"/>
      <c r="C2" s="269"/>
      <c r="D2" s="8"/>
      <c r="E2" s="246"/>
      <c r="F2" s="8"/>
      <c r="G2" s="8"/>
      <c r="H2" s="8"/>
      <c r="J2" s="8"/>
      <c r="K2" s="8"/>
      <c r="L2" s="8"/>
      <c r="M2" s="8"/>
      <c r="P2" s="8"/>
    </row>
    <row r="3" spans="1:16" ht="17.5">
      <c r="A3" s="1"/>
      <c r="B3" s="270" t="s">
        <v>5</v>
      </c>
      <c r="C3" s="271" t="s">
        <v>6</v>
      </c>
      <c r="D3" s="272" t="s">
        <v>858</v>
      </c>
      <c r="E3" s="270" t="s">
        <v>8</v>
      </c>
      <c r="F3" s="273" t="s">
        <v>9</v>
      </c>
      <c r="G3" s="270" t="s">
        <v>843</v>
      </c>
      <c r="H3" s="270" t="s">
        <v>844</v>
      </c>
      <c r="I3" s="270" t="s">
        <v>845</v>
      </c>
      <c r="J3" s="274" t="s">
        <v>851</v>
      </c>
      <c r="K3" s="275" t="s">
        <v>846</v>
      </c>
      <c r="L3" s="276" t="s">
        <v>847</v>
      </c>
      <c r="M3" s="277" t="s">
        <v>848</v>
      </c>
      <c r="N3" s="278" t="s">
        <v>850</v>
      </c>
      <c r="O3" s="278" t="s">
        <v>849</v>
      </c>
      <c r="P3" s="270" t="s">
        <v>775</v>
      </c>
    </row>
    <row r="4" spans="1:16" s="946" customFormat="1" ht="17.5">
      <c r="B4" s="279">
        <v>43771</v>
      </c>
      <c r="C4" s="280">
        <v>43784</v>
      </c>
      <c r="D4" s="281" t="s">
        <v>882</v>
      </c>
      <c r="E4" s="282" t="s">
        <v>511</v>
      </c>
      <c r="F4" s="282" t="s">
        <v>512</v>
      </c>
      <c r="G4" s="283">
        <v>130</v>
      </c>
      <c r="H4" s="283">
        <v>800</v>
      </c>
      <c r="I4" s="283">
        <v>640</v>
      </c>
      <c r="J4" s="947">
        <f t="shared" ref="J4:J25" si="0">I4/H4</f>
        <v>0.8</v>
      </c>
      <c r="K4" s="948">
        <v>41</v>
      </c>
      <c r="L4" s="637">
        <f t="shared" ref="L4:L25" si="1">H4*K4</f>
        <v>32800</v>
      </c>
      <c r="M4" s="637">
        <f>I4*K4</f>
        <v>26240</v>
      </c>
      <c r="N4" s="949">
        <f t="shared" ref="N4:N25" si="2">G4-K4</f>
        <v>89</v>
      </c>
      <c r="O4" s="284" t="s">
        <v>889</v>
      </c>
      <c r="P4" s="285"/>
    </row>
    <row r="5" spans="1:16" s="946" customFormat="1" ht="17.5">
      <c r="B5" s="279">
        <v>43771</v>
      </c>
      <c r="C5" s="280">
        <v>43784</v>
      </c>
      <c r="D5" s="281" t="s">
        <v>882</v>
      </c>
      <c r="E5" s="282" t="s">
        <v>513</v>
      </c>
      <c r="F5" s="282" t="s">
        <v>53</v>
      </c>
      <c r="G5" s="283"/>
      <c r="H5" s="283"/>
      <c r="I5" s="283">
        <v>480</v>
      </c>
      <c r="J5" s="947" t="e">
        <f t="shared" si="0"/>
        <v>#DIV/0!</v>
      </c>
      <c r="K5" s="948">
        <v>3</v>
      </c>
      <c r="L5" s="637">
        <f t="shared" si="1"/>
        <v>0</v>
      </c>
      <c r="M5" s="637">
        <f t="shared" ref="M5:M41" si="3">I5*K5</f>
        <v>1440</v>
      </c>
      <c r="N5" s="949"/>
      <c r="O5" s="284" t="s">
        <v>888</v>
      </c>
      <c r="P5" s="285"/>
    </row>
    <row r="6" spans="1:16" s="946" customFormat="1" ht="17.5">
      <c r="B6" s="279">
        <v>43771</v>
      </c>
      <c r="C6" s="280">
        <v>43777</v>
      </c>
      <c r="D6" s="281" t="s">
        <v>882</v>
      </c>
      <c r="E6" s="282" t="s">
        <v>514</v>
      </c>
      <c r="F6" s="282" t="s">
        <v>515</v>
      </c>
      <c r="G6" s="283">
        <v>10</v>
      </c>
      <c r="H6" s="283">
        <v>600</v>
      </c>
      <c r="I6" s="283">
        <v>480</v>
      </c>
      <c r="J6" s="947">
        <f t="shared" si="0"/>
        <v>0.8</v>
      </c>
      <c r="K6" s="948">
        <v>3</v>
      </c>
      <c r="L6" s="637">
        <f t="shared" si="1"/>
        <v>1800</v>
      </c>
      <c r="M6" s="637">
        <f t="shared" si="3"/>
        <v>1440</v>
      </c>
      <c r="N6" s="949">
        <f t="shared" si="2"/>
        <v>7</v>
      </c>
      <c r="O6" s="284" t="s">
        <v>896</v>
      </c>
      <c r="P6" s="285"/>
    </row>
    <row r="7" spans="1:16" s="946" customFormat="1" ht="17.5">
      <c r="B7" s="279">
        <v>43778</v>
      </c>
      <c r="C7" s="280">
        <v>43791</v>
      </c>
      <c r="D7" s="281" t="s">
        <v>882</v>
      </c>
      <c r="E7" s="282" t="s">
        <v>520</v>
      </c>
      <c r="F7" s="282" t="s">
        <v>136</v>
      </c>
      <c r="G7" s="283">
        <v>20</v>
      </c>
      <c r="H7" s="283">
        <v>720</v>
      </c>
      <c r="I7" s="283">
        <v>540</v>
      </c>
      <c r="J7" s="947">
        <f t="shared" si="0"/>
        <v>0.75</v>
      </c>
      <c r="K7" s="948">
        <v>14</v>
      </c>
      <c r="L7" s="637">
        <f t="shared" si="1"/>
        <v>10080</v>
      </c>
      <c r="M7" s="637">
        <f t="shared" si="3"/>
        <v>7560</v>
      </c>
      <c r="N7" s="949">
        <f t="shared" si="2"/>
        <v>6</v>
      </c>
      <c r="O7" s="950" t="s">
        <v>1055</v>
      </c>
      <c r="P7" s="285" t="s">
        <v>898</v>
      </c>
    </row>
    <row r="8" spans="1:16" s="946" customFormat="1" ht="17.5">
      <c r="B8" s="279">
        <v>43778</v>
      </c>
      <c r="C8" s="280">
        <v>43798</v>
      </c>
      <c r="D8" s="281" t="s">
        <v>882</v>
      </c>
      <c r="E8" s="282" t="s">
        <v>521</v>
      </c>
      <c r="F8" s="282" t="s">
        <v>100</v>
      </c>
      <c r="G8" s="283">
        <v>20</v>
      </c>
      <c r="H8" s="283">
        <v>700</v>
      </c>
      <c r="I8" s="283">
        <v>525</v>
      </c>
      <c r="J8" s="947">
        <f t="shared" si="0"/>
        <v>0.75</v>
      </c>
      <c r="K8" s="948">
        <v>13</v>
      </c>
      <c r="L8" s="637">
        <f t="shared" si="1"/>
        <v>9100</v>
      </c>
      <c r="M8" s="637">
        <f t="shared" si="3"/>
        <v>6825</v>
      </c>
      <c r="N8" s="949">
        <f t="shared" si="2"/>
        <v>7</v>
      </c>
      <c r="O8" s="284" t="s">
        <v>889</v>
      </c>
      <c r="P8" s="285"/>
    </row>
    <row r="9" spans="1:16" s="946" customFormat="1" ht="17.5">
      <c r="B9" s="279">
        <v>43785</v>
      </c>
      <c r="C9" s="280">
        <v>43791</v>
      </c>
      <c r="D9" s="281" t="s">
        <v>882</v>
      </c>
      <c r="E9" s="282" t="s">
        <v>525</v>
      </c>
      <c r="F9" s="282" t="s">
        <v>257</v>
      </c>
      <c r="G9" s="283">
        <v>20</v>
      </c>
      <c r="H9" s="283">
        <v>815</v>
      </c>
      <c r="I9" s="283">
        <v>611</v>
      </c>
      <c r="J9" s="947">
        <f t="shared" si="0"/>
        <v>0.74969325153374233</v>
      </c>
      <c r="K9" s="948">
        <v>9</v>
      </c>
      <c r="L9" s="637">
        <f t="shared" si="1"/>
        <v>7335</v>
      </c>
      <c r="M9" s="637">
        <f t="shared" si="3"/>
        <v>5499</v>
      </c>
      <c r="N9" s="949">
        <f t="shared" si="2"/>
        <v>11</v>
      </c>
      <c r="O9" s="284" t="s">
        <v>832</v>
      </c>
      <c r="P9" s="285"/>
    </row>
    <row r="10" spans="1:16" s="946" customFormat="1" ht="17.5">
      <c r="B10" s="279">
        <v>43785</v>
      </c>
      <c r="C10" s="280">
        <v>43798</v>
      </c>
      <c r="D10" s="281" t="s">
        <v>882</v>
      </c>
      <c r="E10" s="282" t="s">
        <v>526</v>
      </c>
      <c r="F10" s="282" t="s">
        <v>179</v>
      </c>
      <c r="G10" s="283">
        <v>20</v>
      </c>
      <c r="H10" s="283">
        <v>713</v>
      </c>
      <c r="I10" s="283">
        <v>570</v>
      </c>
      <c r="J10" s="947">
        <f t="shared" si="0"/>
        <v>0.79943899018232822</v>
      </c>
      <c r="K10" s="948">
        <v>12</v>
      </c>
      <c r="L10" s="637">
        <f t="shared" si="1"/>
        <v>8556</v>
      </c>
      <c r="M10" s="637">
        <f t="shared" si="3"/>
        <v>6840</v>
      </c>
      <c r="N10" s="949">
        <f t="shared" si="2"/>
        <v>8</v>
      </c>
      <c r="O10" s="284" t="s">
        <v>896</v>
      </c>
      <c r="P10" s="285"/>
    </row>
    <row r="11" spans="1:16" s="946" customFormat="1" ht="17.5">
      <c r="A11" s="634"/>
      <c r="B11" s="286">
        <v>43792</v>
      </c>
      <c r="C11" s="286">
        <v>43805</v>
      </c>
      <c r="D11" s="290" t="s">
        <v>882</v>
      </c>
      <c r="E11" s="287" t="s">
        <v>467</v>
      </c>
      <c r="F11" s="287" t="s">
        <v>468</v>
      </c>
      <c r="G11" s="288">
        <v>30</v>
      </c>
      <c r="H11" s="288">
        <v>800</v>
      </c>
      <c r="I11" s="288">
        <v>680</v>
      </c>
      <c r="J11" s="947">
        <f t="shared" si="0"/>
        <v>0.85</v>
      </c>
      <c r="K11" s="951">
        <v>15</v>
      </c>
      <c r="L11" s="637">
        <f t="shared" si="1"/>
        <v>12000</v>
      </c>
      <c r="M11" s="637">
        <f t="shared" si="3"/>
        <v>10200</v>
      </c>
      <c r="N11" s="949">
        <f t="shared" si="2"/>
        <v>15</v>
      </c>
      <c r="O11" s="284" t="s">
        <v>889</v>
      </c>
      <c r="P11" s="289"/>
    </row>
    <row r="12" spans="1:16" s="946" customFormat="1" ht="17.5">
      <c r="A12" s="634"/>
      <c r="B12" s="286">
        <v>43792</v>
      </c>
      <c r="C12" s="286">
        <v>43805</v>
      </c>
      <c r="D12" s="290" t="s">
        <v>882</v>
      </c>
      <c r="E12" s="287" t="s">
        <v>533</v>
      </c>
      <c r="F12" s="287" t="s">
        <v>534</v>
      </c>
      <c r="G12" s="288">
        <v>10</v>
      </c>
      <c r="H12" s="288">
        <v>600</v>
      </c>
      <c r="I12" s="288">
        <v>450</v>
      </c>
      <c r="J12" s="947">
        <f t="shared" si="0"/>
        <v>0.75</v>
      </c>
      <c r="K12" s="951">
        <v>10</v>
      </c>
      <c r="L12" s="637">
        <f t="shared" si="1"/>
        <v>6000</v>
      </c>
      <c r="M12" s="637">
        <f t="shared" si="3"/>
        <v>4500</v>
      </c>
      <c r="N12" s="949">
        <f t="shared" si="2"/>
        <v>0</v>
      </c>
      <c r="O12" s="952" t="s">
        <v>776</v>
      </c>
      <c r="P12" s="289" t="s">
        <v>831</v>
      </c>
    </row>
    <row r="13" spans="1:16" s="946" customFormat="1" ht="17.5">
      <c r="A13" s="634"/>
      <c r="B13" s="286">
        <v>43792</v>
      </c>
      <c r="C13" s="286">
        <v>43805</v>
      </c>
      <c r="D13" s="290" t="s">
        <v>882</v>
      </c>
      <c r="E13" s="291" t="s">
        <v>535</v>
      </c>
      <c r="F13" s="291" t="s">
        <v>123</v>
      </c>
      <c r="G13" s="288">
        <v>10</v>
      </c>
      <c r="H13" s="288">
        <v>820</v>
      </c>
      <c r="I13" s="288">
        <v>574</v>
      </c>
      <c r="J13" s="947">
        <f t="shared" si="0"/>
        <v>0.7</v>
      </c>
      <c r="K13" s="951">
        <v>10</v>
      </c>
      <c r="L13" s="637">
        <f t="shared" si="1"/>
        <v>8200</v>
      </c>
      <c r="M13" s="637">
        <f t="shared" si="3"/>
        <v>5740</v>
      </c>
      <c r="N13" s="953">
        <v>0</v>
      </c>
      <c r="O13" s="954" t="s">
        <v>897</v>
      </c>
      <c r="P13" s="955" t="s">
        <v>893</v>
      </c>
    </row>
    <row r="14" spans="1:16" s="946" customFormat="1" ht="17.5">
      <c r="A14" s="634"/>
      <c r="B14" s="286">
        <v>43792</v>
      </c>
      <c r="C14" s="286">
        <v>44178</v>
      </c>
      <c r="D14" s="290" t="s">
        <v>882</v>
      </c>
      <c r="E14" s="287" t="s">
        <v>529</v>
      </c>
      <c r="F14" s="287" t="s">
        <v>53</v>
      </c>
      <c r="G14" s="288">
        <v>10</v>
      </c>
      <c r="H14" s="288">
        <v>815</v>
      </c>
      <c r="I14" s="288">
        <v>571</v>
      </c>
      <c r="J14" s="947">
        <f t="shared" si="0"/>
        <v>0.70061349693251529</v>
      </c>
      <c r="K14" s="951">
        <v>10</v>
      </c>
      <c r="L14" s="637">
        <f t="shared" si="1"/>
        <v>8150</v>
      </c>
      <c r="M14" s="637">
        <f t="shared" si="3"/>
        <v>5710</v>
      </c>
      <c r="N14" s="953">
        <v>0</v>
      </c>
      <c r="O14" s="954" t="s">
        <v>897</v>
      </c>
      <c r="P14" s="955" t="s">
        <v>893</v>
      </c>
    </row>
    <row r="15" spans="1:16" s="946" customFormat="1" ht="17.5">
      <c r="A15" s="634"/>
      <c r="B15" s="286">
        <v>43799</v>
      </c>
      <c r="C15" s="286">
        <v>43812</v>
      </c>
      <c r="D15" s="290" t="s">
        <v>882</v>
      </c>
      <c r="E15" s="291" t="s">
        <v>540</v>
      </c>
      <c r="F15" s="291" t="s">
        <v>192</v>
      </c>
      <c r="G15" s="288">
        <v>30</v>
      </c>
      <c r="H15" s="288">
        <v>800</v>
      </c>
      <c r="I15" s="288">
        <v>600</v>
      </c>
      <c r="J15" s="947">
        <f t="shared" si="0"/>
        <v>0.75</v>
      </c>
      <c r="K15" s="951">
        <v>25</v>
      </c>
      <c r="L15" s="637">
        <f t="shared" si="1"/>
        <v>20000</v>
      </c>
      <c r="M15" s="637">
        <f t="shared" si="3"/>
        <v>15000</v>
      </c>
      <c r="N15" s="949">
        <f t="shared" si="2"/>
        <v>5</v>
      </c>
      <c r="O15" s="952" t="s">
        <v>782</v>
      </c>
      <c r="P15" s="289" t="s">
        <v>785</v>
      </c>
    </row>
    <row r="16" spans="1:16" s="946" customFormat="1" ht="17.5">
      <c r="A16" s="634"/>
      <c r="B16" s="286">
        <v>43799</v>
      </c>
      <c r="C16" s="286">
        <v>43812</v>
      </c>
      <c r="D16" s="290" t="s">
        <v>882</v>
      </c>
      <c r="E16" s="291" t="s">
        <v>542</v>
      </c>
      <c r="F16" s="291" t="s">
        <v>404</v>
      </c>
      <c r="G16" s="288">
        <v>20</v>
      </c>
      <c r="H16" s="288">
        <v>700</v>
      </c>
      <c r="I16" s="288">
        <v>560</v>
      </c>
      <c r="J16" s="947">
        <f t="shared" si="0"/>
        <v>0.8</v>
      </c>
      <c r="K16" s="951">
        <v>10</v>
      </c>
      <c r="L16" s="637">
        <f t="shared" si="1"/>
        <v>7000</v>
      </c>
      <c r="M16" s="637">
        <f t="shared" si="3"/>
        <v>5600</v>
      </c>
      <c r="N16" s="949">
        <f t="shared" si="2"/>
        <v>10</v>
      </c>
      <c r="O16" s="952" t="s">
        <v>889</v>
      </c>
      <c r="P16" s="289"/>
    </row>
    <row r="17" spans="1:16" s="946" customFormat="1" ht="17.5">
      <c r="A17" s="634"/>
      <c r="B17" s="286">
        <v>43799</v>
      </c>
      <c r="C17" s="280">
        <v>43805</v>
      </c>
      <c r="D17" s="290" t="s">
        <v>882</v>
      </c>
      <c r="E17" s="291" t="s">
        <v>543</v>
      </c>
      <c r="F17" s="291" t="s">
        <v>115</v>
      </c>
      <c r="G17" s="288">
        <v>15</v>
      </c>
      <c r="H17" s="288">
        <v>800</v>
      </c>
      <c r="I17" s="288">
        <v>600</v>
      </c>
      <c r="J17" s="947">
        <f t="shared" si="0"/>
        <v>0.75</v>
      </c>
      <c r="K17" s="951">
        <v>12</v>
      </c>
      <c r="L17" s="637">
        <f t="shared" si="1"/>
        <v>9600</v>
      </c>
      <c r="M17" s="637">
        <f t="shared" si="3"/>
        <v>7200</v>
      </c>
      <c r="N17" s="949">
        <f t="shared" si="2"/>
        <v>3</v>
      </c>
      <c r="O17" s="954" t="s">
        <v>832</v>
      </c>
      <c r="P17" s="289" t="s">
        <v>1716</v>
      </c>
    </row>
    <row r="18" spans="1:16" s="946" customFormat="1" ht="17.5">
      <c r="A18" s="634"/>
      <c r="B18" s="956">
        <v>43806</v>
      </c>
      <c r="C18" s="957">
        <v>43819</v>
      </c>
      <c r="D18" s="281" t="s">
        <v>1717</v>
      </c>
      <c r="E18" s="958" t="s">
        <v>544</v>
      </c>
      <c r="F18" s="958" t="s">
        <v>257</v>
      </c>
      <c r="G18" s="283">
        <v>20</v>
      </c>
      <c r="H18" s="283">
        <v>763</v>
      </c>
      <c r="I18" s="283">
        <v>573</v>
      </c>
      <c r="J18" s="947">
        <f t="shared" si="0"/>
        <v>0.75098296199213632</v>
      </c>
      <c r="K18" s="948">
        <v>20</v>
      </c>
      <c r="L18" s="637">
        <f t="shared" si="1"/>
        <v>15260</v>
      </c>
      <c r="M18" s="637">
        <v>11451</v>
      </c>
      <c r="N18" s="949">
        <f t="shared" si="2"/>
        <v>0</v>
      </c>
      <c r="O18" s="952" t="s">
        <v>776</v>
      </c>
      <c r="P18" s="289"/>
    </row>
    <row r="19" spans="1:16" s="946" customFormat="1" ht="17.5">
      <c r="A19" s="634"/>
      <c r="B19" s="286">
        <v>43806</v>
      </c>
      <c r="C19" s="957">
        <v>43819</v>
      </c>
      <c r="D19" s="290" t="s">
        <v>1717</v>
      </c>
      <c r="E19" s="291" t="s">
        <v>546</v>
      </c>
      <c r="F19" s="291" t="s">
        <v>547</v>
      </c>
      <c r="G19" s="288"/>
      <c r="H19" s="288"/>
      <c r="I19" s="288"/>
      <c r="J19" s="947" t="e">
        <f t="shared" si="0"/>
        <v>#DIV/0!</v>
      </c>
      <c r="K19" s="951"/>
      <c r="L19" s="637">
        <f t="shared" si="1"/>
        <v>0</v>
      </c>
      <c r="M19" s="637">
        <v>85200</v>
      </c>
      <c r="N19" s="949">
        <f t="shared" si="2"/>
        <v>0</v>
      </c>
      <c r="O19" s="954" t="s">
        <v>782</v>
      </c>
      <c r="P19" s="289" t="s">
        <v>789</v>
      </c>
    </row>
    <row r="20" spans="1:16" s="946" customFormat="1" ht="17.5">
      <c r="A20" s="634"/>
      <c r="B20" s="286">
        <v>43806</v>
      </c>
      <c r="C20" s="959">
        <v>43812</v>
      </c>
      <c r="D20" s="290" t="s">
        <v>1717</v>
      </c>
      <c r="E20" s="291" t="s">
        <v>548</v>
      </c>
      <c r="F20" s="291" t="s">
        <v>1718</v>
      </c>
      <c r="G20" s="288">
        <v>10</v>
      </c>
      <c r="H20" s="288">
        <v>510</v>
      </c>
      <c r="I20" s="288">
        <v>407</v>
      </c>
      <c r="J20" s="947">
        <f t="shared" si="0"/>
        <v>0.79803921568627456</v>
      </c>
      <c r="K20" s="951">
        <v>7</v>
      </c>
      <c r="L20" s="637">
        <f t="shared" si="1"/>
        <v>3570</v>
      </c>
      <c r="M20" s="637">
        <f t="shared" si="3"/>
        <v>2849</v>
      </c>
      <c r="N20" s="949">
        <f t="shared" si="2"/>
        <v>3</v>
      </c>
      <c r="O20" s="954" t="s">
        <v>782</v>
      </c>
      <c r="P20" s="289"/>
    </row>
    <row r="21" spans="1:16" s="946" customFormat="1" ht="17.5">
      <c r="A21" s="634"/>
      <c r="B21" s="286">
        <v>43806</v>
      </c>
      <c r="C21" s="957">
        <v>43819</v>
      </c>
      <c r="D21" s="290" t="s">
        <v>1717</v>
      </c>
      <c r="E21" s="291" t="s">
        <v>551</v>
      </c>
      <c r="F21" s="291" t="s">
        <v>53</v>
      </c>
      <c r="G21" s="288"/>
      <c r="H21" s="288">
        <v>815</v>
      </c>
      <c r="I21" s="288">
        <v>571</v>
      </c>
      <c r="J21" s="947">
        <f t="shared" si="0"/>
        <v>0.70061349693251529</v>
      </c>
      <c r="K21" s="951"/>
      <c r="L21" s="637">
        <f t="shared" si="1"/>
        <v>0</v>
      </c>
      <c r="M21" s="637">
        <v>5700</v>
      </c>
      <c r="N21" s="949">
        <f t="shared" si="2"/>
        <v>0</v>
      </c>
      <c r="O21" s="954" t="s">
        <v>897</v>
      </c>
      <c r="P21" s="955" t="s">
        <v>893</v>
      </c>
    </row>
    <row r="22" spans="1:16" s="946" customFormat="1" ht="17.5">
      <c r="A22" s="634"/>
      <c r="B22" s="286">
        <v>43813</v>
      </c>
      <c r="C22" s="959">
        <v>43819</v>
      </c>
      <c r="D22" s="290" t="s">
        <v>1717</v>
      </c>
      <c r="E22" s="291" t="s">
        <v>557</v>
      </c>
      <c r="F22" s="291" t="s">
        <v>558</v>
      </c>
      <c r="G22" s="288">
        <v>50</v>
      </c>
      <c r="H22" s="288">
        <v>800</v>
      </c>
      <c r="I22" s="288">
        <v>640</v>
      </c>
      <c r="J22" s="947">
        <f t="shared" si="0"/>
        <v>0.8</v>
      </c>
      <c r="K22" s="951">
        <v>18</v>
      </c>
      <c r="L22" s="637">
        <f t="shared" si="1"/>
        <v>14400</v>
      </c>
      <c r="M22" s="637">
        <v>11520</v>
      </c>
      <c r="N22" s="949">
        <f t="shared" si="2"/>
        <v>32</v>
      </c>
      <c r="O22" s="950" t="s">
        <v>889</v>
      </c>
      <c r="P22" s="289"/>
    </row>
    <row r="23" spans="1:16" s="946" customFormat="1" ht="17.5">
      <c r="A23" s="634"/>
      <c r="B23" s="286">
        <v>43813</v>
      </c>
      <c r="C23" s="959">
        <v>43826</v>
      </c>
      <c r="D23" s="290" t="s">
        <v>1717</v>
      </c>
      <c r="E23" s="291" t="s">
        <v>561</v>
      </c>
      <c r="F23" s="291" t="s">
        <v>115</v>
      </c>
      <c r="G23" s="288"/>
      <c r="H23" s="288"/>
      <c r="I23" s="288">
        <v>525</v>
      </c>
      <c r="J23" s="947" t="e">
        <f t="shared" si="0"/>
        <v>#DIV/0!</v>
      </c>
      <c r="K23" s="951">
        <v>85</v>
      </c>
      <c r="L23" s="637">
        <f t="shared" si="1"/>
        <v>0</v>
      </c>
      <c r="M23" s="637">
        <f t="shared" si="3"/>
        <v>44625</v>
      </c>
      <c r="N23" s="949"/>
      <c r="O23" s="954" t="s">
        <v>1719</v>
      </c>
      <c r="P23" s="285" t="s">
        <v>821</v>
      </c>
    </row>
    <row r="24" spans="1:16" s="946" customFormat="1" ht="17.5">
      <c r="A24" s="634"/>
      <c r="B24" s="286">
        <v>43813</v>
      </c>
      <c r="C24" s="960">
        <v>43859</v>
      </c>
      <c r="D24" s="290" t="s">
        <v>1717</v>
      </c>
      <c r="E24" s="291" t="s">
        <v>562</v>
      </c>
      <c r="F24" s="291" t="s">
        <v>200</v>
      </c>
      <c r="G24" s="288">
        <v>10</v>
      </c>
      <c r="H24" s="288">
        <v>815</v>
      </c>
      <c r="I24" s="288">
        <v>571</v>
      </c>
      <c r="J24" s="947">
        <f t="shared" si="0"/>
        <v>0.70061349693251529</v>
      </c>
      <c r="K24" s="951">
        <v>10</v>
      </c>
      <c r="L24" s="637">
        <f t="shared" si="1"/>
        <v>8150</v>
      </c>
      <c r="M24" s="637">
        <f t="shared" si="3"/>
        <v>5710</v>
      </c>
      <c r="N24" s="949">
        <f t="shared" si="2"/>
        <v>0</v>
      </c>
      <c r="O24" s="954" t="s">
        <v>897</v>
      </c>
      <c r="P24" s="326" t="s">
        <v>1728</v>
      </c>
    </row>
    <row r="25" spans="1:16" s="946" customFormat="1" ht="17.5">
      <c r="A25" s="634"/>
      <c r="B25" s="286">
        <v>43820</v>
      </c>
      <c r="C25" s="959">
        <v>43826</v>
      </c>
      <c r="D25" s="290" t="s">
        <v>1717</v>
      </c>
      <c r="E25" s="291" t="s">
        <v>564</v>
      </c>
      <c r="F25" s="291" t="s">
        <v>499</v>
      </c>
      <c r="G25" s="288">
        <v>10</v>
      </c>
      <c r="H25" s="288">
        <v>800</v>
      </c>
      <c r="I25" s="288">
        <v>600</v>
      </c>
      <c r="J25" s="947">
        <f t="shared" si="0"/>
        <v>0.75</v>
      </c>
      <c r="K25" s="285">
        <v>10</v>
      </c>
      <c r="L25" s="637">
        <f t="shared" si="1"/>
        <v>8000</v>
      </c>
      <c r="M25" s="637">
        <f t="shared" si="3"/>
        <v>6000</v>
      </c>
      <c r="N25" s="949">
        <f t="shared" si="2"/>
        <v>0</v>
      </c>
      <c r="O25" s="954" t="s">
        <v>782</v>
      </c>
      <c r="P25" s="289" t="s">
        <v>787</v>
      </c>
    </row>
    <row r="26" spans="1:16" s="946" customFormat="1" ht="17.5">
      <c r="A26" s="634"/>
      <c r="B26" s="286">
        <v>43820</v>
      </c>
      <c r="C26" s="959">
        <v>43826</v>
      </c>
      <c r="D26" s="290" t="s">
        <v>1717</v>
      </c>
      <c r="E26" s="291" t="s">
        <v>566</v>
      </c>
      <c r="F26" s="291" t="s">
        <v>274</v>
      </c>
      <c r="G26" s="288">
        <v>10</v>
      </c>
      <c r="H26" s="288">
        <v>700</v>
      </c>
      <c r="I26" s="288">
        <v>525</v>
      </c>
      <c r="J26" s="947">
        <f>I26/H26</f>
        <v>0.75</v>
      </c>
      <c r="K26" s="311">
        <v>7</v>
      </c>
      <c r="L26" s="637">
        <f>H26*K26</f>
        <v>4900</v>
      </c>
      <c r="M26" s="637">
        <f t="shared" si="3"/>
        <v>3675</v>
      </c>
      <c r="N26" s="949">
        <f>G26-K26</f>
        <v>3</v>
      </c>
      <c r="O26" s="954" t="s">
        <v>888</v>
      </c>
      <c r="P26" s="289"/>
    </row>
    <row r="27" spans="1:16" s="946" customFormat="1" ht="17.5">
      <c r="A27" s="634"/>
      <c r="B27" s="286">
        <v>43827</v>
      </c>
      <c r="C27" s="961">
        <v>43840</v>
      </c>
      <c r="D27" s="290" t="s">
        <v>1717</v>
      </c>
      <c r="E27" s="291" t="s">
        <v>571</v>
      </c>
      <c r="F27" s="291" t="s">
        <v>53</v>
      </c>
      <c r="G27" s="288">
        <v>10</v>
      </c>
      <c r="H27" s="288">
        <v>815</v>
      </c>
      <c r="I27" s="288">
        <v>571</v>
      </c>
      <c r="J27" s="947">
        <f>I27/H27</f>
        <v>0.70061349693251529</v>
      </c>
      <c r="K27" s="951">
        <v>10</v>
      </c>
      <c r="L27" s="637">
        <f>H27*K27</f>
        <v>8150</v>
      </c>
      <c r="M27" s="637">
        <f t="shared" si="3"/>
        <v>5710</v>
      </c>
      <c r="N27" s="949">
        <v>0</v>
      </c>
      <c r="O27" s="954" t="s">
        <v>897</v>
      </c>
      <c r="P27" s="955" t="s">
        <v>893</v>
      </c>
    </row>
    <row r="28" spans="1:16" s="946" customFormat="1" ht="17.5">
      <c r="A28" s="624"/>
      <c r="B28" s="962">
        <v>43834</v>
      </c>
      <c r="C28" s="961">
        <v>43840</v>
      </c>
      <c r="D28" s="296" t="s">
        <v>860</v>
      </c>
      <c r="E28" s="963" t="s">
        <v>574</v>
      </c>
      <c r="F28" s="964" t="s">
        <v>257</v>
      </c>
      <c r="G28" s="965">
        <v>10</v>
      </c>
      <c r="H28" s="965">
        <v>713</v>
      </c>
      <c r="I28" s="146">
        <v>535</v>
      </c>
      <c r="J28" s="966">
        <f>I28/H28</f>
        <v>0.75035063113604483</v>
      </c>
      <c r="K28" s="967">
        <v>10</v>
      </c>
      <c r="L28" s="968">
        <f t="shared" ref="L28:L41" si="4">H28*K28</f>
        <v>7130</v>
      </c>
      <c r="M28" s="969">
        <f t="shared" si="3"/>
        <v>5350</v>
      </c>
      <c r="N28" s="970">
        <f t="shared" ref="N28:N49" si="5">G28-K28</f>
        <v>0</v>
      </c>
      <c r="O28" s="971" t="s">
        <v>782</v>
      </c>
      <c r="P28" s="972"/>
    </row>
    <row r="29" spans="1:16" s="946" customFormat="1" ht="17.5">
      <c r="A29" s="634"/>
      <c r="B29" s="286">
        <v>43834</v>
      </c>
      <c r="C29" s="961">
        <v>43854</v>
      </c>
      <c r="D29" s="294" t="s">
        <v>860</v>
      </c>
      <c r="E29" s="291" t="s">
        <v>577</v>
      </c>
      <c r="F29" s="351" t="s">
        <v>262</v>
      </c>
      <c r="G29" s="283">
        <v>20</v>
      </c>
      <c r="H29" s="283">
        <v>700</v>
      </c>
      <c r="I29" s="146">
        <v>525</v>
      </c>
      <c r="J29" s="973">
        <f t="shared" ref="J29:J67" si="6">I29/H29</f>
        <v>0.75</v>
      </c>
      <c r="K29" s="974">
        <v>15</v>
      </c>
      <c r="L29" s="642">
        <f t="shared" si="4"/>
        <v>10500</v>
      </c>
      <c r="M29" s="975">
        <f t="shared" si="3"/>
        <v>7875</v>
      </c>
      <c r="N29" s="976">
        <f t="shared" si="5"/>
        <v>5</v>
      </c>
      <c r="O29" s="284" t="s">
        <v>1627</v>
      </c>
      <c r="P29" s="289"/>
    </row>
    <row r="30" spans="1:16" s="946" customFormat="1" ht="17.5">
      <c r="B30" s="280">
        <v>43836</v>
      </c>
      <c r="C30" s="961">
        <v>43840</v>
      </c>
      <c r="D30" s="294" t="s">
        <v>860</v>
      </c>
      <c r="E30" s="292" t="s">
        <v>868</v>
      </c>
      <c r="F30" s="352" t="s">
        <v>579</v>
      </c>
      <c r="G30" s="640">
        <v>30</v>
      </c>
      <c r="H30" s="640">
        <v>800</v>
      </c>
      <c r="I30" s="71">
        <v>640</v>
      </c>
      <c r="J30" s="973">
        <f t="shared" si="6"/>
        <v>0.8</v>
      </c>
      <c r="K30" s="977">
        <v>17</v>
      </c>
      <c r="L30" s="642">
        <f t="shared" si="4"/>
        <v>13600</v>
      </c>
      <c r="M30" s="975">
        <f t="shared" si="3"/>
        <v>10880</v>
      </c>
      <c r="N30" s="976">
        <f t="shared" si="5"/>
        <v>13</v>
      </c>
      <c r="O30" s="978" t="s">
        <v>833</v>
      </c>
      <c r="P30" s="285"/>
    </row>
    <row r="31" spans="1:16" s="946" customFormat="1" ht="17.5">
      <c r="B31" s="280">
        <v>43836</v>
      </c>
      <c r="C31" s="961">
        <v>43840</v>
      </c>
      <c r="D31" s="294" t="s">
        <v>860</v>
      </c>
      <c r="E31" s="292" t="s">
        <v>869</v>
      </c>
      <c r="F31" s="352" t="s">
        <v>579</v>
      </c>
      <c r="G31" s="640">
        <v>10</v>
      </c>
      <c r="H31" s="640">
        <v>400</v>
      </c>
      <c r="I31" s="71">
        <v>320</v>
      </c>
      <c r="J31" s="973">
        <f t="shared" si="6"/>
        <v>0.8</v>
      </c>
      <c r="K31" s="977">
        <v>5</v>
      </c>
      <c r="L31" s="642">
        <f t="shared" si="4"/>
        <v>2000</v>
      </c>
      <c r="M31" s="975">
        <f t="shared" si="3"/>
        <v>1600</v>
      </c>
      <c r="N31" s="976">
        <f t="shared" si="5"/>
        <v>5</v>
      </c>
      <c r="O31" s="978" t="s">
        <v>833</v>
      </c>
      <c r="P31" s="285"/>
    </row>
    <row r="32" spans="1:16" s="946" customFormat="1" ht="17.5">
      <c r="B32" s="280">
        <v>43836</v>
      </c>
      <c r="C32" s="961">
        <v>43840</v>
      </c>
      <c r="D32" s="294" t="s">
        <v>860</v>
      </c>
      <c r="E32" s="292" t="s">
        <v>870</v>
      </c>
      <c r="F32" s="352" t="s">
        <v>579</v>
      </c>
      <c r="G32" s="640">
        <v>3</v>
      </c>
      <c r="H32" s="640">
        <v>4500</v>
      </c>
      <c r="I32" s="71">
        <v>4050</v>
      </c>
      <c r="J32" s="973">
        <f t="shared" si="6"/>
        <v>0.9</v>
      </c>
      <c r="K32" s="977">
        <v>2</v>
      </c>
      <c r="L32" s="642">
        <f t="shared" si="4"/>
        <v>9000</v>
      </c>
      <c r="M32" s="975">
        <f t="shared" si="3"/>
        <v>8100</v>
      </c>
      <c r="N32" s="976">
        <f t="shared" si="5"/>
        <v>1</v>
      </c>
      <c r="O32" s="978" t="s">
        <v>833</v>
      </c>
      <c r="P32" s="285"/>
    </row>
    <row r="33" spans="2:16" s="946" customFormat="1" ht="17.5">
      <c r="B33" s="280">
        <v>43841</v>
      </c>
      <c r="C33" s="961">
        <v>43854</v>
      </c>
      <c r="D33" s="294" t="s">
        <v>860</v>
      </c>
      <c r="E33" s="292" t="s">
        <v>581</v>
      </c>
      <c r="F33" s="352" t="s">
        <v>499</v>
      </c>
      <c r="G33" s="640">
        <v>20</v>
      </c>
      <c r="H33" s="640">
        <v>660</v>
      </c>
      <c r="I33" s="71">
        <v>495</v>
      </c>
      <c r="J33" s="973">
        <f t="shared" si="6"/>
        <v>0.75</v>
      </c>
      <c r="K33" s="977">
        <v>11</v>
      </c>
      <c r="L33" s="642">
        <f t="shared" si="4"/>
        <v>7260</v>
      </c>
      <c r="M33" s="975">
        <f t="shared" si="3"/>
        <v>5445</v>
      </c>
      <c r="N33" s="976">
        <f t="shared" si="5"/>
        <v>9</v>
      </c>
      <c r="O33" s="978" t="s">
        <v>782</v>
      </c>
      <c r="P33" s="285" t="s">
        <v>786</v>
      </c>
    </row>
    <row r="34" spans="2:16" s="946" customFormat="1" ht="17.5">
      <c r="B34" s="280">
        <v>43841</v>
      </c>
      <c r="C34" s="961">
        <v>43847</v>
      </c>
      <c r="D34" s="294" t="s">
        <v>860</v>
      </c>
      <c r="E34" s="292" t="s">
        <v>871</v>
      </c>
      <c r="F34" s="352" t="s">
        <v>588</v>
      </c>
      <c r="G34" s="640">
        <v>50</v>
      </c>
      <c r="H34" s="640">
        <v>500</v>
      </c>
      <c r="I34" s="71">
        <v>375</v>
      </c>
      <c r="J34" s="973">
        <f t="shared" si="6"/>
        <v>0.75</v>
      </c>
      <c r="K34" s="977">
        <v>31</v>
      </c>
      <c r="L34" s="642">
        <f t="shared" si="4"/>
        <v>15500</v>
      </c>
      <c r="M34" s="975">
        <f t="shared" si="3"/>
        <v>11625</v>
      </c>
      <c r="N34" s="976">
        <f t="shared" si="5"/>
        <v>19</v>
      </c>
      <c r="O34" s="978" t="s">
        <v>782</v>
      </c>
      <c r="P34" s="649" t="s">
        <v>828</v>
      </c>
    </row>
    <row r="35" spans="2:16" s="946" customFormat="1" ht="17.5">
      <c r="B35" s="280">
        <v>43841</v>
      </c>
      <c r="C35" s="961">
        <v>43847</v>
      </c>
      <c r="D35" s="294" t="s">
        <v>860</v>
      </c>
      <c r="E35" s="292" t="s">
        <v>872</v>
      </c>
      <c r="F35" s="352" t="s">
        <v>588</v>
      </c>
      <c r="G35" s="640">
        <v>8</v>
      </c>
      <c r="H35" s="640">
        <v>3000</v>
      </c>
      <c r="I35" s="71">
        <v>2250</v>
      </c>
      <c r="J35" s="973">
        <f t="shared" si="6"/>
        <v>0.75</v>
      </c>
      <c r="K35" s="977">
        <v>8</v>
      </c>
      <c r="L35" s="642">
        <f t="shared" si="4"/>
        <v>24000</v>
      </c>
      <c r="M35" s="975">
        <f t="shared" si="3"/>
        <v>18000</v>
      </c>
      <c r="N35" s="976">
        <f t="shared" si="5"/>
        <v>0</v>
      </c>
      <c r="O35" s="978" t="s">
        <v>782</v>
      </c>
      <c r="P35" s="649"/>
    </row>
    <row r="36" spans="2:16" s="946" customFormat="1" ht="17.5">
      <c r="B36" s="280">
        <v>43841</v>
      </c>
      <c r="C36" s="961">
        <v>43847</v>
      </c>
      <c r="D36" s="294" t="s">
        <v>860</v>
      </c>
      <c r="E36" s="292" t="s">
        <v>873</v>
      </c>
      <c r="F36" s="352" t="s">
        <v>588</v>
      </c>
      <c r="G36" s="640">
        <v>50</v>
      </c>
      <c r="H36" s="640">
        <v>800</v>
      </c>
      <c r="I36" s="71">
        <v>600</v>
      </c>
      <c r="J36" s="973">
        <f t="shared" si="6"/>
        <v>0.75</v>
      </c>
      <c r="K36" s="977">
        <v>17</v>
      </c>
      <c r="L36" s="642">
        <f t="shared" si="4"/>
        <v>13600</v>
      </c>
      <c r="M36" s="975">
        <f t="shared" si="3"/>
        <v>10200</v>
      </c>
      <c r="N36" s="976">
        <f t="shared" si="5"/>
        <v>33</v>
      </c>
      <c r="O36" s="978" t="s">
        <v>782</v>
      </c>
      <c r="P36" s="649"/>
    </row>
    <row r="37" spans="2:16" s="946" customFormat="1" ht="17.5">
      <c r="B37" s="280">
        <v>43841</v>
      </c>
      <c r="C37" s="961">
        <v>43847</v>
      </c>
      <c r="D37" s="294" t="s">
        <v>860</v>
      </c>
      <c r="E37" s="292" t="s">
        <v>874</v>
      </c>
      <c r="F37" s="352" t="s">
        <v>588</v>
      </c>
      <c r="G37" s="640">
        <v>4</v>
      </c>
      <c r="H37" s="640">
        <v>3500</v>
      </c>
      <c r="I37" s="71">
        <v>2800</v>
      </c>
      <c r="J37" s="973">
        <f t="shared" si="6"/>
        <v>0.8</v>
      </c>
      <c r="K37" s="977">
        <v>1</v>
      </c>
      <c r="L37" s="642">
        <f t="shared" si="4"/>
        <v>3500</v>
      </c>
      <c r="M37" s="975">
        <f t="shared" si="3"/>
        <v>2800</v>
      </c>
      <c r="N37" s="976">
        <f t="shared" si="5"/>
        <v>3</v>
      </c>
      <c r="O37" s="978" t="s">
        <v>782</v>
      </c>
      <c r="P37" s="649"/>
    </row>
    <row r="38" spans="2:16" s="946" customFormat="1" ht="17.5">
      <c r="B38" s="280">
        <v>43841</v>
      </c>
      <c r="C38" s="961">
        <v>43847</v>
      </c>
      <c r="D38" s="294" t="s">
        <v>860</v>
      </c>
      <c r="E38" s="292" t="s">
        <v>875</v>
      </c>
      <c r="F38" s="352" t="s">
        <v>588</v>
      </c>
      <c r="G38" s="640">
        <v>2</v>
      </c>
      <c r="H38" s="640">
        <v>3000</v>
      </c>
      <c r="I38" s="71">
        <v>2400</v>
      </c>
      <c r="J38" s="973">
        <f t="shared" si="6"/>
        <v>0.8</v>
      </c>
      <c r="K38" s="977">
        <v>2</v>
      </c>
      <c r="L38" s="642">
        <f t="shared" si="4"/>
        <v>6000</v>
      </c>
      <c r="M38" s="975">
        <f t="shared" si="3"/>
        <v>4800</v>
      </c>
      <c r="N38" s="976">
        <f t="shared" si="5"/>
        <v>0</v>
      </c>
      <c r="O38" s="978" t="s">
        <v>782</v>
      </c>
      <c r="P38" s="649"/>
    </row>
    <row r="39" spans="2:16" s="946" customFormat="1" ht="17.5">
      <c r="B39" s="280">
        <v>43841</v>
      </c>
      <c r="C39" s="961">
        <v>43847</v>
      </c>
      <c r="D39" s="294" t="s">
        <v>860</v>
      </c>
      <c r="E39" s="292" t="s">
        <v>876</v>
      </c>
      <c r="F39" s="352" t="s">
        <v>588</v>
      </c>
      <c r="G39" s="640">
        <v>11</v>
      </c>
      <c r="H39" s="640">
        <v>3500</v>
      </c>
      <c r="I39" s="71">
        <v>2800</v>
      </c>
      <c r="J39" s="973">
        <f t="shared" si="6"/>
        <v>0.8</v>
      </c>
      <c r="K39" s="977">
        <v>7</v>
      </c>
      <c r="L39" s="642">
        <f t="shared" si="4"/>
        <v>24500</v>
      </c>
      <c r="M39" s="975">
        <f t="shared" si="3"/>
        <v>19600</v>
      </c>
      <c r="N39" s="976">
        <f t="shared" si="5"/>
        <v>4</v>
      </c>
      <c r="O39" s="978" t="s">
        <v>782</v>
      </c>
      <c r="P39" s="649"/>
    </row>
    <row r="40" spans="2:16" s="946" customFormat="1" ht="17.5">
      <c r="B40" s="280">
        <v>43844</v>
      </c>
      <c r="C40" s="961">
        <v>43854</v>
      </c>
      <c r="D40" s="294" t="s">
        <v>860</v>
      </c>
      <c r="E40" s="292" t="s">
        <v>590</v>
      </c>
      <c r="F40" s="352" t="s">
        <v>147</v>
      </c>
      <c r="G40" s="640">
        <v>40</v>
      </c>
      <c r="H40" s="640">
        <v>800</v>
      </c>
      <c r="I40" s="71">
        <v>560</v>
      </c>
      <c r="J40" s="973">
        <f t="shared" si="6"/>
        <v>0.7</v>
      </c>
      <c r="K40" s="977">
        <v>11</v>
      </c>
      <c r="L40" s="642">
        <f t="shared" si="4"/>
        <v>8800</v>
      </c>
      <c r="M40" s="975">
        <f t="shared" si="3"/>
        <v>6160</v>
      </c>
      <c r="N40" s="976">
        <f t="shared" si="5"/>
        <v>29</v>
      </c>
      <c r="O40" s="978" t="s">
        <v>1055</v>
      </c>
      <c r="P40" s="979"/>
    </row>
    <row r="41" spans="2:16" s="946" customFormat="1" ht="17.5">
      <c r="B41" s="280">
        <v>43847</v>
      </c>
      <c r="C41" s="961">
        <v>43867</v>
      </c>
      <c r="D41" s="294" t="s">
        <v>860</v>
      </c>
      <c r="E41" s="292" t="s">
        <v>594</v>
      </c>
      <c r="F41" s="406" t="s">
        <v>595</v>
      </c>
      <c r="G41" s="640">
        <v>30</v>
      </c>
      <c r="H41" s="640">
        <v>800</v>
      </c>
      <c r="I41" s="71">
        <v>640</v>
      </c>
      <c r="J41" s="973">
        <f t="shared" si="6"/>
        <v>0.8</v>
      </c>
      <c r="K41" s="977">
        <v>11</v>
      </c>
      <c r="L41" s="642">
        <f t="shared" si="4"/>
        <v>8800</v>
      </c>
      <c r="M41" s="975">
        <f t="shared" si="3"/>
        <v>7040</v>
      </c>
      <c r="N41" s="976">
        <f t="shared" si="5"/>
        <v>19</v>
      </c>
      <c r="O41" s="978" t="s">
        <v>798</v>
      </c>
      <c r="P41" s="285"/>
    </row>
    <row r="42" spans="2:16" s="946" customFormat="1" ht="17.5">
      <c r="B42" s="280">
        <v>43848</v>
      </c>
      <c r="C42" s="961">
        <v>43861</v>
      </c>
      <c r="D42" s="300" t="s">
        <v>860</v>
      </c>
      <c r="E42" s="292" t="s">
        <v>593</v>
      </c>
      <c r="F42" s="352" t="s">
        <v>257</v>
      </c>
      <c r="G42" s="640">
        <v>40</v>
      </c>
      <c r="H42" s="640">
        <v>713</v>
      </c>
      <c r="I42" s="71">
        <v>535</v>
      </c>
      <c r="J42" s="973">
        <f t="shared" si="6"/>
        <v>0.75035063113604483</v>
      </c>
      <c r="K42" s="977">
        <v>28</v>
      </c>
      <c r="L42" s="642">
        <f>H42*K42</f>
        <v>19964</v>
      </c>
      <c r="M42" s="975">
        <f>I42*K42</f>
        <v>14980</v>
      </c>
      <c r="N42" s="976">
        <f t="shared" si="5"/>
        <v>12</v>
      </c>
      <c r="O42" s="978" t="s">
        <v>782</v>
      </c>
      <c r="P42" s="285"/>
    </row>
    <row r="43" spans="2:16" s="946" customFormat="1" ht="17.5">
      <c r="B43" s="280">
        <v>43848</v>
      </c>
      <c r="C43" s="961">
        <v>43854</v>
      </c>
      <c r="D43" s="300" t="s">
        <v>860</v>
      </c>
      <c r="E43" s="292" t="s">
        <v>597</v>
      </c>
      <c r="F43" s="352" t="s">
        <v>179</v>
      </c>
      <c r="G43" s="640">
        <v>10</v>
      </c>
      <c r="H43" s="640">
        <v>770</v>
      </c>
      <c r="I43" s="71">
        <v>616</v>
      </c>
      <c r="J43" s="973">
        <f t="shared" si="6"/>
        <v>0.8</v>
      </c>
      <c r="K43" s="977">
        <v>10</v>
      </c>
      <c r="L43" s="642">
        <f>H43*K43</f>
        <v>7700</v>
      </c>
      <c r="M43" s="975">
        <f>I43*K43</f>
        <v>6160</v>
      </c>
      <c r="N43" s="976">
        <f t="shared" si="5"/>
        <v>0</v>
      </c>
      <c r="O43" s="978" t="s">
        <v>1720</v>
      </c>
      <c r="P43" s="285"/>
    </row>
    <row r="44" spans="2:16" s="946" customFormat="1" ht="17.5">
      <c r="B44" s="280">
        <v>43848</v>
      </c>
      <c r="C44" s="961">
        <v>43861</v>
      </c>
      <c r="D44" s="980" t="s">
        <v>860</v>
      </c>
      <c r="E44" s="292" t="s">
        <v>598</v>
      </c>
      <c r="F44" s="406" t="s">
        <v>136</v>
      </c>
      <c r="G44" s="640">
        <v>10</v>
      </c>
      <c r="H44" s="640">
        <v>720</v>
      </c>
      <c r="I44" s="71">
        <v>540</v>
      </c>
      <c r="J44" s="973">
        <f t="shared" si="6"/>
        <v>0.75</v>
      </c>
      <c r="K44" s="977">
        <v>7</v>
      </c>
      <c r="L44" s="642">
        <f>H44*K44</f>
        <v>5040</v>
      </c>
      <c r="M44" s="975">
        <f>I44*K44</f>
        <v>3780</v>
      </c>
      <c r="N44" s="976">
        <f t="shared" si="5"/>
        <v>3</v>
      </c>
      <c r="O44" s="978" t="s">
        <v>798</v>
      </c>
      <c r="P44" s="285"/>
    </row>
    <row r="45" spans="2:16" s="946" customFormat="1" ht="17.5">
      <c r="B45" s="280">
        <v>43855</v>
      </c>
      <c r="C45" s="280">
        <v>43868</v>
      </c>
      <c r="D45" s="300" t="s">
        <v>860</v>
      </c>
      <c r="E45" s="292" t="s">
        <v>600</v>
      </c>
      <c r="F45" s="352" t="s">
        <v>257</v>
      </c>
      <c r="G45" s="640">
        <v>30</v>
      </c>
      <c r="H45" s="640">
        <v>750</v>
      </c>
      <c r="I45" s="71">
        <v>563</v>
      </c>
      <c r="J45" s="973">
        <f t="shared" si="6"/>
        <v>0.7506666666666667</v>
      </c>
      <c r="K45" s="977">
        <v>19</v>
      </c>
      <c r="L45" s="642">
        <f t="shared" ref="L45:L67" si="7">H45*K45</f>
        <v>14250</v>
      </c>
      <c r="M45" s="975">
        <v>10691</v>
      </c>
      <c r="N45" s="976">
        <f t="shared" si="5"/>
        <v>11</v>
      </c>
      <c r="O45" s="978" t="s">
        <v>798</v>
      </c>
      <c r="P45" s="285"/>
    </row>
    <row r="46" spans="2:16" s="946" customFormat="1" ht="17.5">
      <c r="B46" s="280">
        <v>43855</v>
      </c>
      <c r="C46" s="961">
        <v>43861</v>
      </c>
      <c r="D46" s="980" t="s">
        <v>860</v>
      </c>
      <c r="E46" s="292" t="s">
        <v>605</v>
      </c>
      <c r="F46" s="352" t="s">
        <v>579</v>
      </c>
      <c r="G46" s="640">
        <v>30</v>
      </c>
      <c r="H46" s="640">
        <v>800</v>
      </c>
      <c r="I46" s="71">
        <v>640</v>
      </c>
      <c r="J46" s="973">
        <f t="shared" si="6"/>
        <v>0.8</v>
      </c>
      <c r="K46" s="977">
        <v>16</v>
      </c>
      <c r="L46" s="642">
        <f t="shared" si="7"/>
        <v>12800</v>
      </c>
      <c r="M46" s="975">
        <f t="shared" ref="M46:M64" si="8">I46*K46</f>
        <v>10240</v>
      </c>
      <c r="N46" s="976">
        <f t="shared" si="5"/>
        <v>14</v>
      </c>
      <c r="O46" s="978" t="s">
        <v>1719</v>
      </c>
      <c r="P46" s="285" t="s">
        <v>802</v>
      </c>
    </row>
    <row r="47" spans="2:16" s="946" customFormat="1" ht="17.5">
      <c r="B47" s="280">
        <v>43855</v>
      </c>
      <c r="C47" s="280">
        <v>43868</v>
      </c>
      <c r="D47" s="300" t="s">
        <v>860</v>
      </c>
      <c r="E47" s="292" t="s">
        <v>606</v>
      </c>
      <c r="F47" s="352" t="s">
        <v>579</v>
      </c>
      <c r="G47" s="640">
        <v>40</v>
      </c>
      <c r="H47" s="640">
        <v>800</v>
      </c>
      <c r="I47" s="71">
        <v>640</v>
      </c>
      <c r="J47" s="973">
        <f t="shared" si="6"/>
        <v>0.8</v>
      </c>
      <c r="K47" s="977">
        <v>12</v>
      </c>
      <c r="L47" s="642">
        <f t="shared" si="7"/>
        <v>9600</v>
      </c>
      <c r="M47" s="975">
        <f t="shared" si="8"/>
        <v>7680</v>
      </c>
      <c r="N47" s="976">
        <f t="shared" si="5"/>
        <v>28</v>
      </c>
      <c r="O47" s="978" t="s">
        <v>1719</v>
      </c>
      <c r="P47" s="285" t="s">
        <v>802</v>
      </c>
    </row>
    <row r="48" spans="2:16" s="946" customFormat="1" ht="17.5">
      <c r="B48" s="280">
        <v>43855</v>
      </c>
      <c r="C48" s="280">
        <v>43868</v>
      </c>
      <c r="D48" s="300" t="s">
        <v>860</v>
      </c>
      <c r="E48" s="292" t="s">
        <v>602</v>
      </c>
      <c r="F48" s="352" t="s">
        <v>268</v>
      </c>
      <c r="G48" s="640">
        <v>30</v>
      </c>
      <c r="H48" s="640">
        <v>500</v>
      </c>
      <c r="I48" s="71">
        <v>375</v>
      </c>
      <c r="J48" s="973">
        <f t="shared" si="6"/>
        <v>0.75</v>
      </c>
      <c r="K48" s="977">
        <v>30</v>
      </c>
      <c r="L48" s="642">
        <f t="shared" si="7"/>
        <v>15000</v>
      </c>
      <c r="M48" s="975">
        <f t="shared" si="8"/>
        <v>11250</v>
      </c>
      <c r="N48" s="976">
        <f t="shared" si="5"/>
        <v>0</v>
      </c>
      <c r="O48" s="978" t="s">
        <v>798</v>
      </c>
      <c r="P48" s="285" t="s">
        <v>823</v>
      </c>
    </row>
    <row r="49" spans="2:16" s="946" customFormat="1" ht="17.5">
      <c r="B49" s="280">
        <v>43862</v>
      </c>
      <c r="C49" s="280">
        <v>43875</v>
      </c>
      <c r="D49" s="301" t="s">
        <v>860</v>
      </c>
      <c r="E49" s="292" t="s">
        <v>609</v>
      </c>
      <c r="F49" s="406" t="s">
        <v>610</v>
      </c>
      <c r="G49" s="640">
        <v>30</v>
      </c>
      <c r="H49" s="640">
        <v>700</v>
      </c>
      <c r="I49" s="71">
        <v>525</v>
      </c>
      <c r="J49" s="973">
        <f t="shared" si="6"/>
        <v>0.75</v>
      </c>
      <c r="K49" s="977">
        <v>18</v>
      </c>
      <c r="L49" s="642">
        <f t="shared" si="7"/>
        <v>12600</v>
      </c>
      <c r="M49" s="975">
        <f t="shared" si="8"/>
        <v>9450</v>
      </c>
      <c r="N49" s="976">
        <f t="shared" si="5"/>
        <v>12</v>
      </c>
      <c r="O49" s="978" t="s">
        <v>1627</v>
      </c>
      <c r="P49" s="285"/>
    </row>
    <row r="50" spans="2:16" s="946" customFormat="1" ht="17.5">
      <c r="B50" s="280">
        <v>43862</v>
      </c>
      <c r="C50" s="280">
        <v>43868</v>
      </c>
      <c r="D50" s="301" t="s">
        <v>860</v>
      </c>
      <c r="E50" s="292" t="s">
        <v>611</v>
      </c>
      <c r="F50" s="406" t="s">
        <v>612</v>
      </c>
      <c r="G50" s="640">
        <v>20</v>
      </c>
      <c r="H50" s="640">
        <v>800</v>
      </c>
      <c r="I50" s="71">
        <v>640</v>
      </c>
      <c r="J50" s="973">
        <f t="shared" si="6"/>
        <v>0.8</v>
      </c>
      <c r="K50" s="977">
        <v>12</v>
      </c>
      <c r="L50" s="642">
        <f t="shared" si="7"/>
        <v>9600</v>
      </c>
      <c r="M50" s="975">
        <f t="shared" si="8"/>
        <v>7680</v>
      </c>
      <c r="N50" s="976">
        <v>8</v>
      </c>
      <c r="O50" s="978" t="s">
        <v>798</v>
      </c>
      <c r="P50" s="285"/>
    </row>
    <row r="51" spans="2:16" s="946" customFormat="1" ht="17.5">
      <c r="B51" s="280">
        <v>43862</v>
      </c>
      <c r="C51" s="280">
        <v>43889</v>
      </c>
      <c r="D51" s="300" t="s">
        <v>860</v>
      </c>
      <c r="E51" s="292" t="s">
        <v>856</v>
      </c>
      <c r="F51" s="352" t="s">
        <v>136</v>
      </c>
      <c r="G51" s="640">
        <v>50</v>
      </c>
      <c r="H51" s="640">
        <v>1000</v>
      </c>
      <c r="I51" s="71">
        <v>750</v>
      </c>
      <c r="J51" s="973">
        <f t="shared" si="6"/>
        <v>0.75</v>
      </c>
      <c r="K51" s="977">
        <v>50</v>
      </c>
      <c r="L51" s="642">
        <f t="shared" si="7"/>
        <v>50000</v>
      </c>
      <c r="M51" s="975">
        <f t="shared" si="8"/>
        <v>37500</v>
      </c>
      <c r="N51" s="976">
        <f t="shared" ref="N51:N64" si="9">G51-K51</f>
        <v>0</v>
      </c>
      <c r="O51" s="978" t="s">
        <v>810</v>
      </c>
      <c r="P51" s="285"/>
    </row>
    <row r="52" spans="2:16" s="946" customFormat="1" ht="17.5">
      <c r="B52" s="280">
        <v>43862</v>
      </c>
      <c r="C52" s="280">
        <v>43889</v>
      </c>
      <c r="D52" s="300" t="s">
        <v>860</v>
      </c>
      <c r="E52" s="292" t="s">
        <v>857</v>
      </c>
      <c r="F52" s="352" t="s">
        <v>136</v>
      </c>
      <c r="G52" s="640">
        <v>15</v>
      </c>
      <c r="H52" s="640">
        <v>1430</v>
      </c>
      <c r="I52" s="71">
        <v>1073</v>
      </c>
      <c r="J52" s="973">
        <f t="shared" si="6"/>
        <v>0.7503496503496504</v>
      </c>
      <c r="K52" s="977">
        <v>0</v>
      </c>
      <c r="L52" s="642">
        <f t="shared" si="7"/>
        <v>0</v>
      </c>
      <c r="M52" s="975">
        <f t="shared" si="8"/>
        <v>0</v>
      </c>
      <c r="N52" s="976">
        <f t="shared" si="9"/>
        <v>15</v>
      </c>
      <c r="O52" s="978" t="s">
        <v>810</v>
      </c>
      <c r="P52" s="285"/>
    </row>
    <row r="53" spans="2:16" s="946" customFormat="1" ht="17.5">
      <c r="B53" s="280">
        <v>43863</v>
      </c>
      <c r="C53" s="280">
        <v>43868</v>
      </c>
      <c r="D53" s="300" t="s">
        <v>860</v>
      </c>
      <c r="E53" s="292" t="s">
        <v>614</v>
      </c>
      <c r="F53" s="406" t="s">
        <v>612</v>
      </c>
      <c r="G53" s="640">
        <v>20</v>
      </c>
      <c r="H53" s="640">
        <v>700</v>
      </c>
      <c r="I53" s="71">
        <v>560</v>
      </c>
      <c r="J53" s="973">
        <f t="shared" si="6"/>
        <v>0.8</v>
      </c>
      <c r="K53" s="977">
        <v>13</v>
      </c>
      <c r="L53" s="642">
        <f t="shared" si="7"/>
        <v>9100</v>
      </c>
      <c r="M53" s="975">
        <f t="shared" si="8"/>
        <v>7280</v>
      </c>
      <c r="N53" s="976">
        <f t="shared" si="9"/>
        <v>7</v>
      </c>
      <c r="O53" s="978" t="s">
        <v>833</v>
      </c>
      <c r="P53" s="285" t="s">
        <v>1721</v>
      </c>
    </row>
    <row r="54" spans="2:16" s="946" customFormat="1" ht="17.5">
      <c r="B54" s="280">
        <v>43869</v>
      </c>
      <c r="C54" s="280">
        <v>43875</v>
      </c>
      <c r="D54" s="300" t="s">
        <v>854</v>
      </c>
      <c r="E54" s="292" t="s">
        <v>617</v>
      </c>
      <c r="F54" s="352" t="s">
        <v>758</v>
      </c>
      <c r="G54" s="640">
        <v>50</v>
      </c>
      <c r="H54" s="640">
        <v>800</v>
      </c>
      <c r="I54" s="71">
        <v>640</v>
      </c>
      <c r="J54" s="973">
        <f t="shared" si="6"/>
        <v>0.8</v>
      </c>
      <c r="K54" s="977">
        <v>4</v>
      </c>
      <c r="L54" s="642">
        <f t="shared" si="7"/>
        <v>3200</v>
      </c>
      <c r="M54" s="975">
        <f t="shared" si="8"/>
        <v>2560</v>
      </c>
      <c r="N54" s="976">
        <f t="shared" si="9"/>
        <v>46</v>
      </c>
      <c r="O54" s="978" t="s">
        <v>798</v>
      </c>
      <c r="P54" s="285"/>
    </row>
    <row r="55" spans="2:16" s="946" customFormat="1" ht="17.5">
      <c r="B55" s="280">
        <v>43869</v>
      </c>
      <c r="C55" s="280">
        <v>43888</v>
      </c>
      <c r="D55" s="300" t="s">
        <v>854</v>
      </c>
      <c r="E55" s="292" t="s">
        <v>618</v>
      </c>
      <c r="F55" s="406" t="s">
        <v>515</v>
      </c>
      <c r="G55" s="640">
        <v>40</v>
      </c>
      <c r="H55" s="640">
        <v>750</v>
      </c>
      <c r="I55" s="71">
        <v>600</v>
      </c>
      <c r="J55" s="973">
        <f t="shared" si="6"/>
        <v>0.8</v>
      </c>
      <c r="K55" s="977">
        <v>14</v>
      </c>
      <c r="L55" s="642">
        <f t="shared" si="7"/>
        <v>10500</v>
      </c>
      <c r="M55" s="975">
        <f t="shared" si="8"/>
        <v>8400</v>
      </c>
      <c r="N55" s="976">
        <f t="shared" si="9"/>
        <v>26</v>
      </c>
      <c r="O55" s="978" t="s">
        <v>1719</v>
      </c>
      <c r="P55" s="285"/>
    </row>
    <row r="56" spans="2:16" s="946" customFormat="1" ht="17.5">
      <c r="B56" s="626">
        <v>43869</v>
      </c>
      <c r="C56" s="626">
        <v>43882</v>
      </c>
      <c r="D56" s="300" t="s">
        <v>854</v>
      </c>
      <c r="E56" s="292" t="s">
        <v>620</v>
      </c>
      <c r="F56" s="352" t="s">
        <v>257</v>
      </c>
      <c r="G56" s="640">
        <v>10</v>
      </c>
      <c r="H56" s="640">
        <v>820</v>
      </c>
      <c r="I56" s="71">
        <v>574</v>
      </c>
      <c r="J56" s="973">
        <f t="shared" si="6"/>
        <v>0.7</v>
      </c>
      <c r="K56" s="977">
        <v>10</v>
      </c>
      <c r="L56" s="642">
        <f t="shared" si="7"/>
        <v>8200</v>
      </c>
      <c r="M56" s="975">
        <f t="shared" si="8"/>
        <v>5740</v>
      </c>
      <c r="N56" s="284" t="s">
        <v>792</v>
      </c>
      <c r="O56" s="981" t="s">
        <v>897</v>
      </c>
      <c r="P56" s="982" t="s">
        <v>855</v>
      </c>
    </row>
    <row r="57" spans="2:16" s="946" customFormat="1" ht="17.5">
      <c r="B57" s="280">
        <v>43869</v>
      </c>
      <c r="C57" s="280">
        <v>43889</v>
      </c>
      <c r="D57" s="300" t="s">
        <v>854</v>
      </c>
      <c r="E57" s="292" t="s">
        <v>621</v>
      </c>
      <c r="F57" s="352" t="s">
        <v>759</v>
      </c>
      <c r="G57" s="640">
        <v>15</v>
      </c>
      <c r="H57" s="640">
        <v>1000</v>
      </c>
      <c r="I57" s="71">
        <v>800</v>
      </c>
      <c r="J57" s="973">
        <f t="shared" si="6"/>
        <v>0.8</v>
      </c>
      <c r="K57" s="977">
        <v>15</v>
      </c>
      <c r="L57" s="642">
        <f t="shared" si="7"/>
        <v>15000</v>
      </c>
      <c r="M57" s="975">
        <f t="shared" si="8"/>
        <v>12000</v>
      </c>
      <c r="N57" s="284" t="s">
        <v>792</v>
      </c>
      <c r="O57" s="981" t="s">
        <v>897</v>
      </c>
      <c r="P57" s="982" t="s">
        <v>855</v>
      </c>
    </row>
    <row r="58" spans="2:16" s="946" customFormat="1" ht="17.5">
      <c r="B58" s="280">
        <v>43876</v>
      </c>
      <c r="C58" s="626">
        <v>43882</v>
      </c>
      <c r="D58" s="301" t="s">
        <v>854</v>
      </c>
      <c r="E58" s="292" t="s">
        <v>852</v>
      </c>
      <c r="F58" s="406" t="s">
        <v>626</v>
      </c>
      <c r="G58" s="640">
        <v>15</v>
      </c>
      <c r="H58" s="640">
        <v>880</v>
      </c>
      <c r="I58" s="71">
        <v>660</v>
      </c>
      <c r="J58" s="973">
        <f t="shared" si="6"/>
        <v>0.75</v>
      </c>
      <c r="K58" s="977">
        <v>11</v>
      </c>
      <c r="L58" s="642">
        <f t="shared" si="7"/>
        <v>9680</v>
      </c>
      <c r="M58" s="975">
        <f t="shared" si="8"/>
        <v>7260</v>
      </c>
      <c r="N58" s="976">
        <f t="shared" si="9"/>
        <v>4</v>
      </c>
      <c r="O58" s="978" t="s">
        <v>833</v>
      </c>
      <c r="P58" s="285"/>
    </row>
    <row r="59" spans="2:16" s="946" customFormat="1" ht="17.5">
      <c r="B59" s="280">
        <v>43876</v>
      </c>
      <c r="C59" s="626">
        <v>43882</v>
      </c>
      <c r="D59" s="301" t="s">
        <v>854</v>
      </c>
      <c r="E59" s="292" t="s">
        <v>853</v>
      </c>
      <c r="F59" s="406" t="s">
        <v>626</v>
      </c>
      <c r="G59" s="640">
        <v>5</v>
      </c>
      <c r="H59" s="640">
        <v>2750</v>
      </c>
      <c r="I59" s="71">
        <v>2200</v>
      </c>
      <c r="J59" s="973">
        <f t="shared" si="6"/>
        <v>0.8</v>
      </c>
      <c r="K59" s="977">
        <v>1</v>
      </c>
      <c r="L59" s="642">
        <f t="shared" si="7"/>
        <v>2750</v>
      </c>
      <c r="M59" s="975">
        <f t="shared" si="8"/>
        <v>2200</v>
      </c>
      <c r="N59" s="976">
        <f t="shared" si="9"/>
        <v>4</v>
      </c>
      <c r="O59" s="978" t="s">
        <v>833</v>
      </c>
      <c r="P59" s="285"/>
    </row>
    <row r="60" spans="2:16" s="946" customFormat="1" ht="17.5">
      <c r="B60" s="280">
        <v>43876</v>
      </c>
      <c r="C60" s="280">
        <v>43889</v>
      </c>
      <c r="D60" s="301" t="s">
        <v>854</v>
      </c>
      <c r="E60" s="292" t="s">
        <v>627</v>
      </c>
      <c r="F60" s="406" t="s">
        <v>168</v>
      </c>
      <c r="G60" s="640">
        <v>30</v>
      </c>
      <c r="H60" s="640">
        <v>800</v>
      </c>
      <c r="I60" s="71">
        <v>640</v>
      </c>
      <c r="J60" s="973">
        <f t="shared" si="6"/>
        <v>0.8</v>
      </c>
      <c r="K60" s="977">
        <v>30</v>
      </c>
      <c r="L60" s="642">
        <f t="shared" si="7"/>
        <v>24000</v>
      </c>
      <c r="M60" s="975">
        <f t="shared" si="8"/>
        <v>19200</v>
      </c>
      <c r="N60" s="976">
        <f t="shared" si="9"/>
        <v>0</v>
      </c>
      <c r="O60" s="978" t="s">
        <v>798</v>
      </c>
      <c r="P60" s="285"/>
    </row>
    <row r="61" spans="2:16" s="946" customFormat="1" ht="17.5">
      <c r="B61" s="280">
        <v>43876</v>
      </c>
      <c r="C61" s="280">
        <v>43882</v>
      </c>
      <c r="D61" s="301" t="s">
        <v>854</v>
      </c>
      <c r="E61" s="292" t="s">
        <v>793</v>
      </c>
      <c r="F61" s="352" t="s">
        <v>791</v>
      </c>
      <c r="G61" s="640">
        <v>50</v>
      </c>
      <c r="H61" s="640">
        <v>700</v>
      </c>
      <c r="I61" s="71">
        <v>560</v>
      </c>
      <c r="J61" s="973">
        <f t="shared" si="6"/>
        <v>0.8</v>
      </c>
      <c r="K61" s="977">
        <v>18</v>
      </c>
      <c r="L61" s="642">
        <f t="shared" si="7"/>
        <v>12600</v>
      </c>
      <c r="M61" s="975">
        <f t="shared" si="8"/>
        <v>10080</v>
      </c>
      <c r="N61" s="976">
        <f t="shared" si="9"/>
        <v>32</v>
      </c>
      <c r="O61" s="978" t="s">
        <v>798</v>
      </c>
      <c r="P61" s="285" t="s">
        <v>1632</v>
      </c>
    </row>
    <row r="62" spans="2:16" s="946" customFormat="1" ht="17.5">
      <c r="B62" s="280">
        <v>43883</v>
      </c>
      <c r="C62" s="280">
        <v>43903</v>
      </c>
      <c r="D62" s="301" t="s">
        <v>854</v>
      </c>
      <c r="E62" s="292" t="s">
        <v>633</v>
      </c>
      <c r="F62" s="352" t="s">
        <v>38</v>
      </c>
      <c r="G62" s="640">
        <v>30</v>
      </c>
      <c r="H62" s="640">
        <v>800</v>
      </c>
      <c r="I62" s="71">
        <v>600</v>
      </c>
      <c r="J62" s="973">
        <f t="shared" si="6"/>
        <v>0.75</v>
      </c>
      <c r="K62" s="977">
        <v>24</v>
      </c>
      <c r="L62" s="642">
        <f t="shared" si="7"/>
        <v>19200</v>
      </c>
      <c r="M62" s="975">
        <f t="shared" si="8"/>
        <v>14400</v>
      </c>
      <c r="N62" s="976">
        <f t="shared" si="9"/>
        <v>6</v>
      </c>
      <c r="O62" s="978" t="s">
        <v>1720</v>
      </c>
      <c r="P62" s="285" t="s">
        <v>881</v>
      </c>
    </row>
    <row r="63" spans="2:16" s="946" customFormat="1" ht="17.5">
      <c r="B63" s="280">
        <v>43883</v>
      </c>
      <c r="C63" s="280">
        <v>43889</v>
      </c>
      <c r="D63" s="301" t="s">
        <v>854</v>
      </c>
      <c r="E63" s="292" t="s">
        <v>807</v>
      </c>
      <c r="F63" s="406" t="s">
        <v>604</v>
      </c>
      <c r="G63" s="640">
        <v>15</v>
      </c>
      <c r="H63" s="640">
        <v>720</v>
      </c>
      <c r="I63" s="71">
        <v>576</v>
      </c>
      <c r="J63" s="973">
        <f t="shared" si="6"/>
        <v>0.8</v>
      </c>
      <c r="K63" s="977">
        <v>12</v>
      </c>
      <c r="L63" s="642">
        <f t="shared" si="7"/>
        <v>8640</v>
      </c>
      <c r="M63" s="975">
        <f t="shared" si="8"/>
        <v>6912</v>
      </c>
      <c r="N63" s="976">
        <f t="shared" si="9"/>
        <v>3</v>
      </c>
      <c r="O63" s="978" t="s">
        <v>1720</v>
      </c>
      <c r="P63" s="285" t="s">
        <v>808</v>
      </c>
    </row>
    <row r="64" spans="2:16" s="946" customFormat="1" ht="17.5">
      <c r="B64" s="280">
        <v>43883</v>
      </c>
      <c r="C64" s="280">
        <v>43895</v>
      </c>
      <c r="D64" s="301" t="s">
        <v>854</v>
      </c>
      <c r="E64" s="292" t="s">
        <v>636</v>
      </c>
      <c r="F64" s="406" t="s">
        <v>637</v>
      </c>
      <c r="G64" s="640">
        <v>40</v>
      </c>
      <c r="H64" s="640">
        <v>800</v>
      </c>
      <c r="I64" s="71">
        <v>640</v>
      </c>
      <c r="J64" s="973">
        <f t="shared" si="6"/>
        <v>0.8</v>
      </c>
      <c r="K64" s="977">
        <v>40</v>
      </c>
      <c r="L64" s="642">
        <f t="shared" si="7"/>
        <v>32000</v>
      </c>
      <c r="M64" s="975">
        <f t="shared" si="8"/>
        <v>25600</v>
      </c>
      <c r="N64" s="976">
        <f t="shared" si="9"/>
        <v>0</v>
      </c>
      <c r="O64" s="978" t="s">
        <v>1720</v>
      </c>
      <c r="P64" s="285"/>
    </row>
    <row r="65" spans="1:16" s="946" customFormat="1" ht="17.5">
      <c r="B65" s="280">
        <v>43883</v>
      </c>
      <c r="C65" s="280">
        <v>43889</v>
      </c>
      <c r="D65" s="301" t="s">
        <v>854</v>
      </c>
      <c r="E65" s="292" t="s">
        <v>638</v>
      </c>
      <c r="F65" s="352" t="s">
        <v>257</v>
      </c>
      <c r="G65" s="640">
        <v>5</v>
      </c>
      <c r="H65" s="640">
        <v>820</v>
      </c>
      <c r="I65" s="71">
        <v>574</v>
      </c>
      <c r="J65" s="973">
        <f t="shared" si="6"/>
        <v>0.7</v>
      </c>
      <c r="K65" s="977">
        <v>5</v>
      </c>
      <c r="L65" s="642">
        <f t="shared" si="7"/>
        <v>4100</v>
      </c>
      <c r="M65" s="975">
        <v>2870</v>
      </c>
      <c r="N65" s="284" t="s">
        <v>792</v>
      </c>
      <c r="O65" s="981" t="s">
        <v>897</v>
      </c>
      <c r="P65" s="982" t="s">
        <v>855</v>
      </c>
    </row>
    <row r="66" spans="1:16" s="946" customFormat="1" ht="17.5">
      <c r="B66" s="280">
        <v>43883</v>
      </c>
      <c r="C66" s="280">
        <v>43896</v>
      </c>
      <c r="D66" s="301" t="s">
        <v>854</v>
      </c>
      <c r="E66" s="292" t="s">
        <v>640</v>
      </c>
      <c r="F66" s="406" t="s">
        <v>584</v>
      </c>
      <c r="G66" s="640">
        <v>10</v>
      </c>
      <c r="H66" s="640">
        <v>820</v>
      </c>
      <c r="I66" s="71">
        <v>574</v>
      </c>
      <c r="J66" s="973">
        <f t="shared" si="6"/>
        <v>0.7</v>
      </c>
      <c r="K66" s="977">
        <v>5</v>
      </c>
      <c r="L66" s="642">
        <f t="shared" si="7"/>
        <v>4100</v>
      </c>
      <c r="M66" s="975">
        <v>5740</v>
      </c>
      <c r="N66" s="284" t="s">
        <v>792</v>
      </c>
      <c r="O66" s="981" t="s">
        <v>897</v>
      </c>
      <c r="P66" s="982" t="s">
        <v>855</v>
      </c>
    </row>
    <row r="67" spans="1:16" s="946" customFormat="1" ht="17.5">
      <c r="B67" s="280">
        <v>43889</v>
      </c>
      <c r="C67" s="280">
        <v>43902</v>
      </c>
      <c r="D67" s="301" t="s">
        <v>854</v>
      </c>
      <c r="E67" s="292" t="s">
        <v>641</v>
      </c>
      <c r="F67" s="352" t="s">
        <v>642</v>
      </c>
      <c r="G67" s="640">
        <v>20</v>
      </c>
      <c r="H67" s="640">
        <v>800</v>
      </c>
      <c r="I67" s="71">
        <v>640</v>
      </c>
      <c r="J67" s="973">
        <f t="shared" si="6"/>
        <v>0.8</v>
      </c>
      <c r="K67" s="977">
        <v>8</v>
      </c>
      <c r="L67" s="642">
        <f t="shared" si="7"/>
        <v>6400</v>
      </c>
      <c r="M67" s="849">
        <f t="shared" ref="M67:M99" si="10">I67*K67</f>
        <v>5120</v>
      </c>
      <c r="N67" s="983">
        <f t="shared" ref="N67:N91" si="11">G67-K67</f>
        <v>12</v>
      </c>
      <c r="O67" s="984" t="s">
        <v>900</v>
      </c>
      <c r="P67" s="985"/>
    </row>
    <row r="68" spans="1:16" s="206" customFormat="1" ht="17.5">
      <c r="A68" s="8"/>
      <c r="B68" s="280">
        <v>43890</v>
      </c>
      <c r="C68" s="280">
        <v>43896</v>
      </c>
      <c r="D68" s="300" t="s">
        <v>859</v>
      </c>
      <c r="E68" s="292" t="s">
        <v>643</v>
      </c>
      <c r="F68" s="352" t="s">
        <v>499</v>
      </c>
      <c r="G68" s="666">
        <v>10</v>
      </c>
      <c r="H68" s="666">
        <v>700</v>
      </c>
      <c r="I68" s="667">
        <v>525</v>
      </c>
      <c r="J68" s="986">
        <f t="shared" ref="J68:J90" si="12">I68/H68</f>
        <v>0.75</v>
      </c>
      <c r="K68" s="987">
        <v>4</v>
      </c>
      <c r="L68" s="853">
        <f t="shared" ref="L68:L99" si="13">H68*K68</f>
        <v>2800</v>
      </c>
      <c r="M68" s="849">
        <f t="shared" si="10"/>
        <v>2100</v>
      </c>
      <c r="N68" s="983">
        <f t="shared" si="11"/>
        <v>6</v>
      </c>
      <c r="O68" s="988" t="s">
        <v>798</v>
      </c>
      <c r="P68" s="285" t="s">
        <v>788</v>
      </c>
    </row>
    <row r="69" spans="1:16" s="206" customFormat="1" ht="17.5">
      <c r="A69" s="8"/>
      <c r="B69" s="280">
        <v>43890</v>
      </c>
      <c r="C69" s="280">
        <v>43903</v>
      </c>
      <c r="D69" s="300" t="s">
        <v>859</v>
      </c>
      <c r="E69" s="292" t="s">
        <v>647</v>
      </c>
      <c r="F69" s="352" t="s">
        <v>104</v>
      </c>
      <c r="G69" s="666">
        <v>30</v>
      </c>
      <c r="H69" s="666">
        <v>700</v>
      </c>
      <c r="I69" s="667">
        <v>560</v>
      </c>
      <c r="J69" s="986">
        <f t="shared" si="12"/>
        <v>0.8</v>
      </c>
      <c r="K69" s="987">
        <v>3</v>
      </c>
      <c r="L69" s="853">
        <f t="shared" si="13"/>
        <v>2100</v>
      </c>
      <c r="M69" s="849">
        <f t="shared" si="10"/>
        <v>1680</v>
      </c>
      <c r="N69" s="983">
        <f t="shared" si="11"/>
        <v>27</v>
      </c>
      <c r="O69" s="988" t="s">
        <v>985</v>
      </c>
      <c r="P69" s="285"/>
    </row>
    <row r="70" spans="1:16" s="206" customFormat="1" ht="17.5">
      <c r="A70" s="8"/>
      <c r="B70" s="280">
        <v>43890</v>
      </c>
      <c r="C70" s="280">
        <v>43896</v>
      </c>
      <c r="D70" s="300" t="s">
        <v>859</v>
      </c>
      <c r="E70" s="292" t="s">
        <v>648</v>
      </c>
      <c r="F70" s="352" t="s">
        <v>257</v>
      </c>
      <c r="G70" s="666">
        <v>10</v>
      </c>
      <c r="H70" s="666">
        <v>700</v>
      </c>
      <c r="I70" s="667">
        <v>525</v>
      </c>
      <c r="J70" s="986">
        <f t="shared" si="12"/>
        <v>0.75</v>
      </c>
      <c r="K70" s="987">
        <v>3</v>
      </c>
      <c r="L70" s="853">
        <f t="shared" si="13"/>
        <v>2100</v>
      </c>
      <c r="M70" s="849">
        <f t="shared" si="10"/>
        <v>1575</v>
      </c>
      <c r="N70" s="983">
        <f t="shared" si="11"/>
        <v>7</v>
      </c>
      <c r="O70" s="988" t="s">
        <v>810</v>
      </c>
      <c r="P70" s="285"/>
    </row>
    <row r="71" spans="1:16" s="206" customFormat="1" ht="17.5">
      <c r="A71" s="8"/>
      <c r="B71" s="280">
        <v>43890</v>
      </c>
      <c r="C71" s="280">
        <v>43896</v>
      </c>
      <c r="D71" s="300" t="s">
        <v>859</v>
      </c>
      <c r="E71" s="292" t="s">
        <v>649</v>
      </c>
      <c r="F71" s="352" t="s">
        <v>257</v>
      </c>
      <c r="G71" s="666">
        <v>15</v>
      </c>
      <c r="H71" s="666">
        <v>800</v>
      </c>
      <c r="I71" s="667">
        <v>600</v>
      </c>
      <c r="J71" s="986">
        <f t="shared" si="12"/>
        <v>0.75</v>
      </c>
      <c r="K71" s="987">
        <v>5</v>
      </c>
      <c r="L71" s="853">
        <f t="shared" si="13"/>
        <v>4000</v>
      </c>
      <c r="M71" s="849">
        <f t="shared" si="10"/>
        <v>3000</v>
      </c>
      <c r="N71" s="983">
        <f t="shared" si="11"/>
        <v>10</v>
      </c>
      <c r="O71" s="988" t="s">
        <v>833</v>
      </c>
      <c r="P71" s="285"/>
    </row>
    <row r="72" spans="1:16" s="206" customFormat="1" ht="17.5">
      <c r="A72" s="8"/>
      <c r="B72" s="280">
        <v>43890</v>
      </c>
      <c r="C72" s="280"/>
      <c r="D72" s="300" t="s">
        <v>859</v>
      </c>
      <c r="E72" s="292" t="s">
        <v>644</v>
      </c>
      <c r="F72" s="352" t="s">
        <v>645</v>
      </c>
      <c r="G72" s="666">
        <v>20</v>
      </c>
      <c r="H72" s="666">
        <v>800</v>
      </c>
      <c r="I72" s="667">
        <v>582</v>
      </c>
      <c r="J72" s="986">
        <f t="shared" ref="J72" si="14">I72/H72</f>
        <v>0.72750000000000004</v>
      </c>
      <c r="K72" s="989">
        <v>3</v>
      </c>
      <c r="L72" s="853">
        <f t="shared" ref="L72" si="15">H72*K72</f>
        <v>2400</v>
      </c>
      <c r="M72" s="849">
        <f t="shared" ref="M72" si="16">I72*K72</f>
        <v>1746</v>
      </c>
      <c r="N72" s="983">
        <f t="shared" ref="N72" si="17">G72-K72</f>
        <v>17</v>
      </c>
      <c r="O72" s="984" t="s">
        <v>836</v>
      </c>
      <c r="P72" s="285" t="s">
        <v>898</v>
      </c>
    </row>
    <row r="73" spans="1:16" s="206" customFormat="1" ht="17.5">
      <c r="A73" s="8"/>
      <c r="B73" s="280">
        <v>43896</v>
      </c>
      <c r="C73" s="280">
        <v>43909</v>
      </c>
      <c r="D73" s="300" t="s">
        <v>861</v>
      </c>
      <c r="E73" s="292" t="s">
        <v>651</v>
      </c>
      <c r="F73" s="352" t="s">
        <v>784</v>
      </c>
      <c r="G73" s="666">
        <v>20</v>
      </c>
      <c r="H73" s="666">
        <v>720</v>
      </c>
      <c r="I73" s="667">
        <v>540</v>
      </c>
      <c r="J73" s="986">
        <f t="shared" si="12"/>
        <v>0.75</v>
      </c>
      <c r="K73" s="987">
        <v>18</v>
      </c>
      <c r="L73" s="853">
        <f t="shared" si="13"/>
        <v>12960</v>
      </c>
      <c r="M73" s="849">
        <f t="shared" si="10"/>
        <v>9720</v>
      </c>
      <c r="N73" s="983">
        <f t="shared" si="11"/>
        <v>2</v>
      </c>
      <c r="O73" s="988" t="s">
        <v>985</v>
      </c>
      <c r="P73" s="285"/>
    </row>
    <row r="74" spans="1:16" s="206" customFormat="1" ht="17.5">
      <c r="A74" s="8"/>
      <c r="B74" s="280">
        <v>43897</v>
      </c>
      <c r="C74" s="280">
        <v>43917</v>
      </c>
      <c r="D74" s="300" t="s">
        <v>866</v>
      </c>
      <c r="E74" s="292" t="s">
        <v>654</v>
      </c>
      <c r="F74" s="352" t="s">
        <v>192</v>
      </c>
      <c r="G74" s="666">
        <v>100</v>
      </c>
      <c r="H74" s="666">
        <v>1000</v>
      </c>
      <c r="I74" s="667">
        <v>750</v>
      </c>
      <c r="J74" s="986">
        <f t="shared" si="12"/>
        <v>0.75</v>
      </c>
      <c r="K74" s="987">
        <v>65</v>
      </c>
      <c r="L74" s="853">
        <f t="shared" si="13"/>
        <v>65000</v>
      </c>
      <c r="M74" s="849">
        <f t="shared" si="10"/>
        <v>48750</v>
      </c>
      <c r="N74" s="983">
        <f t="shared" si="11"/>
        <v>35</v>
      </c>
      <c r="O74" s="988" t="s">
        <v>1627</v>
      </c>
      <c r="P74" s="285"/>
    </row>
    <row r="75" spans="1:16" s="206" customFormat="1" ht="17.5">
      <c r="A75" s="8"/>
      <c r="B75" s="280">
        <v>43897</v>
      </c>
      <c r="C75" s="280">
        <v>43903</v>
      </c>
      <c r="D75" s="300" t="s">
        <v>863</v>
      </c>
      <c r="E75" s="292" t="s">
        <v>655</v>
      </c>
      <c r="F75" s="352" t="s">
        <v>656</v>
      </c>
      <c r="G75" s="666">
        <v>7</v>
      </c>
      <c r="H75" s="666">
        <v>800</v>
      </c>
      <c r="I75" s="667">
        <v>640</v>
      </c>
      <c r="J75" s="986">
        <f t="shared" si="12"/>
        <v>0.8</v>
      </c>
      <c r="K75" s="987">
        <v>7</v>
      </c>
      <c r="L75" s="853">
        <f t="shared" si="13"/>
        <v>5600</v>
      </c>
      <c r="M75" s="849">
        <f t="shared" si="10"/>
        <v>4480</v>
      </c>
      <c r="N75" s="983">
        <f t="shared" si="11"/>
        <v>0</v>
      </c>
      <c r="O75" s="984" t="s">
        <v>1634</v>
      </c>
      <c r="P75" s="285" t="s">
        <v>992</v>
      </c>
    </row>
    <row r="76" spans="1:16" s="206" customFormat="1" ht="17.5">
      <c r="A76" s="8"/>
      <c r="B76" s="280">
        <v>43897</v>
      </c>
      <c r="C76" s="280">
        <v>43903</v>
      </c>
      <c r="D76" s="300" t="s">
        <v>863</v>
      </c>
      <c r="E76" s="292" t="s">
        <v>657</v>
      </c>
      <c r="F76" s="352" t="s">
        <v>186</v>
      </c>
      <c r="G76" s="666">
        <v>30</v>
      </c>
      <c r="H76" s="666">
        <v>800</v>
      </c>
      <c r="I76" s="667">
        <v>600</v>
      </c>
      <c r="J76" s="986">
        <f t="shared" si="12"/>
        <v>0.75</v>
      </c>
      <c r="K76" s="987">
        <v>3</v>
      </c>
      <c r="L76" s="853">
        <f t="shared" si="13"/>
        <v>2400</v>
      </c>
      <c r="M76" s="849">
        <f t="shared" si="10"/>
        <v>1800</v>
      </c>
      <c r="N76" s="983">
        <f t="shared" si="11"/>
        <v>27</v>
      </c>
      <c r="O76" s="988" t="s">
        <v>810</v>
      </c>
      <c r="P76" s="285" t="s">
        <v>811</v>
      </c>
    </row>
    <row r="77" spans="1:16" s="206" customFormat="1" ht="17.5">
      <c r="A77" s="8"/>
      <c r="B77" s="280">
        <v>43897</v>
      </c>
      <c r="C77" s="280">
        <v>43910</v>
      </c>
      <c r="D77" s="300" t="s">
        <v>866</v>
      </c>
      <c r="E77" s="292" t="s">
        <v>867</v>
      </c>
      <c r="F77" s="352" t="s">
        <v>446</v>
      </c>
      <c r="G77" s="666">
        <v>30</v>
      </c>
      <c r="H77" s="666">
        <v>1650</v>
      </c>
      <c r="I77" s="667">
        <v>1155</v>
      </c>
      <c r="J77" s="986">
        <f t="shared" si="12"/>
        <v>0.7</v>
      </c>
      <c r="K77" s="987">
        <v>12</v>
      </c>
      <c r="L77" s="853">
        <f t="shared" si="13"/>
        <v>19800</v>
      </c>
      <c r="M77" s="849">
        <f t="shared" si="10"/>
        <v>13860</v>
      </c>
      <c r="N77" s="983">
        <f t="shared" si="11"/>
        <v>18</v>
      </c>
      <c r="O77" s="988" t="s">
        <v>810</v>
      </c>
      <c r="P77" s="285"/>
    </row>
    <row r="78" spans="1:16" s="206" customFormat="1" ht="17.5">
      <c r="A78" s="8"/>
      <c r="B78" s="280">
        <v>43904</v>
      </c>
      <c r="C78" s="280">
        <v>43917</v>
      </c>
      <c r="D78" s="300" t="s">
        <v>866</v>
      </c>
      <c r="E78" s="292" t="s">
        <v>662</v>
      </c>
      <c r="F78" s="352" t="s">
        <v>663</v>
      </c>
      <c r="G78" s="666">
        <v>30</v>
      </c>
      <c r="H78" s="666">
        <v>750</v>
      </c>
      <c r="I78" s="667">
        <v>562</v>
      </c>
      <c r="J78" s="986">
        <f t="shared" si="12"/>
        <v>0.7493333333333333</v>
      </c>
      <c r="K78" s="987">
        <v>13</v>
      </c>
      <c r="L78" s="853">
        <f t="shared" si="13"/>
        <v>9750</v>
      </c>
      <c r="M78" s="849">
        <f t="shared" si="10"/>
        <v>7306</v>
      </c>
      <c r="N78" s="983">
        <f t="shared" si="11"/>
        <v>17</v>
      </c>
      <c r="O78" s="988" t="s">
        <v>1627</v>
      </c>
      <c r="P78" s="285"/>
    </row>
    <row r="79" spans="1:16" s="206" customFormat="1" ht="17.5">
      <c r="A79" s="8"/>
      <c r="B79" s="280">
        <v>43904</v>
      </c>
      <c r="C79" s="280">
        <v>43917</v>
      </c>
      <c r="D79" s="305" t="s">
        <v>866</v>
      </c>
      <c r="E79" s="675" t="s">
        <v>665</v>
      </c>
      <c r="F79" s="352" t="s">
        <v>667</v>
      </c>
      <c r="G79" s="666">
        <v>30</v>
      </c>
      <c r="H79" s="666">
        <v>800</v>
      </c>
      <c r="I79" s="667">
        <v>640</v>
      </c>
      <c r="J79" s="986">
        <f t="shared" si="12"/>
        <v>0.8</v>
      </c>
      <c r="K79" s="987">
        <v>30</v>
      </c>
      <c r="L79" s="853">
        <f t="shared" si="13"/>
        <v>24000</v>
      </c>
      <c r="M79" s="849">
        <f t="shared" si="10"/>
        <v>19200</v>
      </c>
      <c r="N79" s="983">
        <f t="shared" si="11"/>
        <v>0</v>
      </c>
      <c r="O79" s="988" t="s">
        <v>833</v>
      </c>
      <c r="P79" s="285"/>
    </row>
    <row r="80" spans="1:16" s="206" customFormat="1" ht="17.5">
      <c r="A80" s="8"/>
      <c r="B80" s="280">
        <v>43904</v>
      </c>
      <c r="C80" s="280">
        <v>43917</v>
      </c>
      <c r="D80" s="305" t="s">
        <v>866</v>
      </c>
      <c r="E80" s="285" t="s">
        <v>681</v>
      </c>
      <c r="F80" s="457" t="s">
        <v>682</v>
      </c>
      <c r="G80" s="666">
        <v>20</v>
      </c>
      <c r="H80" s="666">
        <v>800</v>
      </c>
      <c r="I80" s="667">
        <v>600</v>
      </c>
      <c r="J80" s="986">
        <f t="shared" si="12"/>
        <v>0.75</v>
      </c>
      <c r="K80" s="987">
        <v>8</v>
      </c>
      <c r="L80" s="853">
        <f t="shared" si="13"/>
        <v>6400</v>
      </c>
      <c r="M80" s="849">
        <f t="shared" si="10"/>
        <v>4800</v>
      </c>
      <c r="N80" s="983">
        <f t="shared" si="11"/>
        <v>12</v>
      </c>
      <c r="O80" s="988" t="s">
        <v>810</v>
      </c>
      <c r="P80" s="285"/>
    </row>
    <row r="81" spans="1:16" s="206" customFormat="1" ht="17.5">
      <c r="A81" s="8"/>
      <c r="B81" s="280">
        <v>43904</v>
      </c>
      <c r="C81" s="280">
        <v>43910</v>
      </c>
      <c r="D81" s="305" t="s">
        <v>866</v>
      </c>
      <c r="E81" s="285" t="s">
        <v>864</v>
      </c>
      <c r="F81" s="457" t="s">
        <v>684</v>
      </c>
      <c r="G81" s="666">
        <v>50</v>
      </c>
      <c r="H81" s="666">
        <v>1000</v>
      </c>
      <c r="I81" s="667">
        <v>800</v>
      </c>
      <c r="J81" s="986">
        <f t="shared" si="12"/>
        <v>0.8</v>
      </c>
      <c r="K81" s="987">
        <v>19</v>
      </c>
      <c r="L81" s="853">
        <f t="shared" si="13"/>
        <v>19000</v>
      </c>
      <c r="M81" s="849">
        <f t="shared" si="10"/>
        <v>15200</v>
      </c>
      <c r="N81" s="983">
        <f t="shared" si="11"/>
        <v>31</v>
      </c>
      <c r="O81" s="988" t="s">
        <v>810</v>
      </c>
      <c r="P81" s="285"/>
    </row>
    <row r="82" spans="1:16" s="206" customFormat="1" ht="17.5">
      <c r="A82" s="8"/>
      <c r="B82" s="280">
        <v>43904</v>
      </c>
      <c r="C82" s="280">
        <v>43910</v>
      </c>
      <c r="D82" s="305" t="s">
        <v>866</v>
      </c>
      <c r="E82" s="285" t="s">
        <v>865</v>
      </c>
      <c r="F82" s="457" t="s">
        <v>684</v>
      </c>
      <c r="G82" s="666">
        <v>10</v>
      </c>
      <c r="H82" s="666">
        <v>1700</v>
      </c>
      <c r="I82" s="667">
        <v>1360</v>
      </c>
      <c r="J82" s="986">
        <f t="shared" ref="J82" si="18">I82/H82</f>
        <v>0.8</v>
      </c>
      <c r="K82" s="987">
        <v>1</v>
      </c>
      <c r="L82" s="853">
        <f t="shared" ref="L82" si="19">H82*K82</f>
        <v>1700</v>
      </c>
      <c r="M82" s="849">
        <f t="shared" si="10"/>
        <v>1360</v>
      </c>
      <c r="N82" s="983">
        <f t="shared" ref="N82" si="20">G82-K82</f>
        <v>9</v>
      </c>
      <c r="O82" s="988" t="s">
        <v>810</v>
      </c>
      <c r="P82" s="285"/>
    </row>
    <row r="83" spans="1:16" s="206" customFormat="1" ht="17.5">
      <c r="A83" s="8"/>
      <c r="B83" s="280">
        <v>43910</v>
      </c>
      <c r="C83" s="626">
        <v>43930</v>
      </c>
      <c r="D83" s="305" t="s">
        <v>866</v>
      </c>
      <c r="E83" s="292" t="s">
        <v>668</v>
      </c>
      <c r="F83" s="352" t="s">
        <v>126</v>
      </c>
      <c r="G83" s="666">
        <v>30</v>
      </c>
      <c r="H83" s="666">
        <v>800</v>
      </c>
      <c r="I83" s="667">
        <v>640</v>
      </c>
      <c r="J83" s="986">
        <f t="shared" si="12"/>
        <v>0.8</v>
      </c>
      <c r="K83" s="987">
        <v>19</v>
      </c>
      <c r="L83" s="853">
        <f t="shared" si="13"/>
        <v>15200</v>
      </c>
      <c r="M83" s="849">
        <f t="shared" si="10"/>
        <v>12160</v>
      </c>
      <c r="N83" s="983">
        <f t="shared" si="11"/>
        <v>11</v>
      </c>
      <c r="O83" s="988" t="s">
        <v>833</v>
      </c>
      <c r="P83" s="285"/>
    </row>
    <row r="84" spans="1:16" s="206" customFormat="1" ht="17.5">
      <c r="A84" s="8"/>
      <c r="B84" s="280">
        <v>43911</v>
      </c>
      <c r="C84" s="626">
        <v>43924</v>
      </c>
      <c r="D84" s="300" t="s">
        <v>866</v>
      </c>
      <c r="E84" s="292" t="s">
        <v>670</v>
      </c>
      <c r="F84" s="352" t="s">
        <v>604</v>
      </c>
      <c r="G84" s="666">
        <v>30</v>
      </c>
      <c r="H84" s="666">
        <v>880</v>
      </c>
      <c r="I84" s="667">
        <v>660</v>
      </c>
      <c r="J84" s="986">
        <f t="shared" si="12"/>
        <v>0.75</v>
      </c>
      <c r="K84" s="987">
        <v>6</v>
      </c>
      <c r="L84" s="853">
        <f t="shared" si="13"/>
        <v>5280</v>
      </c>
      <c r="M84" s="849">
        <f t="shared" si="10"/>
        <v>3960</v>
      </c>
      <c r="N84" s="983">
        <f t="shared" si="11"/>
        <v>24</v>
      </c>
      <c r="O84" s="988" t="s">
        <v>833</v>
      </c>
      <c r="P84" s="285"/>
    </row>
    <row r="85" spans="1:16" s="206" customFormat="1" ht="17.5">
      <c r="A85" s="8"/>
      <c r="B85" s="280">
        <v>43911</v>
      </c>
      <c r="C85" s="626">
        <v>43929</v>
      </c>
      <c r="D85" s="300" t="s">
        <v>866</v>
      </c>
      <c r="E85" s="292" t="s">
        <v>685</v>
      </c>
      <c r="F85" s="352" t="s">
        <v>686</v>
      </c>
      <c r="G85" s="666">
        <v>40</v>
      </c>
      <c r="H85" s="666">
        <v>800</v>
      </c>
      <c r="I85" s="667">
        <v>600</v>
      </c>
      <c r="J85" s="986">
        <f t="shared" si="12"/>
        <v>0.75</v>
      </c>
      <c r="K85" s="987">
        <v>36</v>
      </c>
      <c r="L85" s="853">
        <f t="shared" si="13"/>
        <v>28800</v>
      </c>
      <c r="M85" s="849">
        <f t="shared" si="10"/>
        <v>21600</v>
      </c>
      <c r="N85" s="983">
        <f t="shared" si="11"/>
        <v>4</v>
      </c>
      <c r="O85" s="988" t="s">
        <v>1627</v>
      </c>
      <c r="P85" s="285" t="s">
        <v>982</v>
      </c>
    </row>
    <row r="86" spans="1:16" s="1000" customFormat="1" ht="17.5">
      <c r="A86" s="990"/>
      <c r="B86" s="626">
        <v>43911</v>
      </c>
      <c r="C86" s="626">
        <v>43924</v>
      </c>
      <c r="D86" s="306" t="s">
        <v>866</v>
      </c>
      <c r="E86" s="307" t="s">
        <v>687</v>
      </c>
      <c r="F86" s="364" t="s">
        <v>688</v>
      </c>
      <c r="G86" s="991">
        <v>50</v>
      </c>
      <c r="H86" s="991">
        <v>800</v>
      </c>
      <c r="I86" s="992">
        <v>600</v>
      </c>
      <c r="J86" s="993">
        <f t="shared" si="12"/>
        <v>0.75</v>
      </c>
      <c r="K86" s="994">
        <v>37</v>
      </c>
      <c r="L86" s="995">
        <f t="shared" si="13"/>
        <v>29600</v>
      </c>
      <c r="M86" s="996">
        <f t="shared" si="10"/>
        <v>22200</v>
      </c>
      <c r="N86" s="997">
        <f t="shared" si="11"/>
        <v>13</v>
      </c>
      <c r="O86" s="998" t="s">
        <v>1634</v>
      </c>
      <c r="P86" s="999"/>
    </row>
    <row r="87" spans="1:16" s="206" customFormat="1" ht="17.5">
      <c r="A87" s="8"/>
      <c r="B87" s="280">
        <v>43917</v>
      </c>
      <c r="C87" s="626">
        <v>43930</v>
      </c>
      <c r="D87" s="300" t="s">
        <v>866</v>
      </c>
      <c r="E87" s="292" t="s">
        <v>692</v>
      </c>
      <c r="F87" s="352" t="s">
        <v>126</v>
      </c>
      <c r="G87" s="666">
        <v>10</v>
      </c>
      <c r="H87" s="666">
        <v>3300</v>
      </c>
      <c r="I87" s="667">
        <v>2640</v>
      </c>
      <c r="J87" s="986">
        <f t="shared" si="12"/>
        <v>0.8</v>
      </c>
      <c r="K87" s="987">
        <v>5</v>
      </c>
      <c r="L87" s="853">
        <f t="shared" si="13"/>
        <v>16500</v>
      </c>
      <c r="M87" s="849">
        <f t="shared" si="10"/>
        <v>13200</v>
      </c>
      <c r="N87" s="983">
        <f t="shared" si="11"/>
        <v>5</v>
      </c>
      <c r="O87" s="988" t="s">
        <v>833</v>
      </c>
      <c r="P87" s="285"/>
    </row>
    <row r="88" spans="1:16" s="206" customFormat="1" ht="17.5">
      <c r="A88" s="8"/>
      <c r="B88" s="280">
        <v>43918</v>
      </c>
      <c r="C88" s="626">
        <v>43924</v>
      </c>
      <c r="D88" s="300" t="s">
        <v>866</v>
      </c>
      <c r="E88" s="292" t="s">
        <v>704</v>
      </c>
      <c r="F88" s="352" t="s">
        <v>688</v>
      </c>
      <c r="G88" s="666">
        <v>40</v>
      </c>
      <c r="H88" s="666">
        <v>700</v>
      </c>
      <c r="I88" s="667">
        <v>525</v>
      </c>
      <c r="J88" s="986">
        <f t="shared" si="12"/>
        <v>0.75</v>
      </c>
      <c r="K88" s="987">
        <v>16</v>
      </c>
      <c r="L88" s="853">
        <f t="shared" si="13"/>
        <v>11200</v>
      </c>
      <c r="M88" s="849">
        <f t="shared" si="10"/>
        <v>8400</v>
      </c>
      <c r="N88" s="983">
        <f t="shared" si="11"/>
        <v>24</v>
      </c>
      <c r="O88" s="988" t="s">
        <v>839</v>
      </c>
      <c r="P88" s="285"/>
    </row>
    <row r="89" spans="1:16" s="206" customFormat="1" ht="17.5">
      <c r="A89" s="8"/>
      <c r="B89" s="1001">
        <v>43924</v>
      </c>
      <c r="C89" s="1002">
        <v>43937</v>
      </c>
      <c r="D89" s="300" t="s">
        <v>862</v>
      </c>
      <c r="E89" s="297" t="s">
        <v>700</v>
      </c>
      <c r="F89" s="356" t="s">
        <v>701</v>
      </c>
      <c r="G89" s="840">
        <v>35</v>
      </c>
      <c r="H89" s="840">
        <v>700</v>
      </c>
      <c r="I89" s="841">
        <v>525</v>
      </c>
      <c r="J89" s="986">
        <f t="shared" si="12"/>
        <v>0.75</v>
      </c>
      <c r="K89" s="1003">
        <v>34</v>
      </c>
      <c r="L89" s="853">
        <f t="shared" si="13"/>
        <v>23800</v>
      </c>
      <c r="M89" s="849">
        <f t="shared" si="10"/>
        <v>17850</v>
      </c>
      <c r="N89" s="983">
        <f t="shared" si="11"/>
        <v>1</v>
      </c>
      <c r="O89" s="988" t="s">
        <v>1627</v>
      </c>
      <c r="P89" s="1004" t="s">
        <v>1637</v>
      </c>
    </row>
    <row r="90" spans="1:16" s="206" customFormat="1" ht="17.5">
      <c r="A90" s="8"/>
      <c r="B90" s="280">
        <v>43925</v>
      </c>
      <c r="C90" s="626">
        <v>44001</v>
      </c>
      <c r="D90" s="300" t="s">
        <v>878</v>
      </c>
      <c r="E90" s="292" t="s">
        <v>690</v>
      </c>
      <c r="F90" s="352" t="s">
        <v>691</v>
      </c>
      <c r="G90" s="666">
        <v>40</v>
      </c>
      <c r="H90" s="666">
        <v>400</v>
      </c>
      <c r="I90" s="667">
        <v>300</v>
      </c>
      <c r="J90" s="986">
        <f t="shared" si="12"/>
        <v>0.75</v>
      </c>
      <c r="K90" s="1003">
        <v>40</v>
      </c>
      <c r="L90" s="853">
        <f t="shared" si="13"/>
        <v>16000</v>
      </c>
      <c r="M90" s="849">
        <f t="shared" si="10"/>
        <v>12000</v>
      </c>
      <c r="N90" s="983">
        <f t="shared" si="11"/>
        <v>0</v>
      </c>
      <c r="O90" s="988" t="s">
        <v>832</v>
      </c>
      <c r="P90" s="1004" t="s">
        <v>1642</v>
      </c>
    </row>
    <row r="91" spans="1:16" s="206" customFormat="1" ht="17.5">
      <c r="A91" s="8"/>
      <c r="B91" s="280">
        <v>43925</v>
      </c>
      <c r="C91" s="626">
        <v>43994</v>
      </c>
      <c r="D91" s="300" t="s">
        <v>878</v>
      </c>
      <c r="E91" s="292" t="s">
        <v>694</v>
      </c>
      <c r="F91" s="352" t="s">
        <v>688</v>
      </c>
      <c r="G91" s="666">
        <v>20</v>
      </c>
      <c r="H91" s="666">
        <v>800</v>
      </c>
      <c r="I91" s="667">
        <v>600</v>
      </c>
      <c r="J91" s="986">
        <f t="shared" ref="J91:J154" si="21">I91/H91</f>
        <v>0.75</v>
      </c>
      <c r="K91" s="1003">
        <v>20</v>
      </c>
      <c r="L91" s="853">
        <f t="shared" si="13"/>
        <v>16000</v>
      </c>
      <c r="M91" s="849">
        <f t="shared" si="10"/>
        <v>12000</v>
      </c>
      <c r="N91" s="983">
        <f t="shared" si="11"/>
        <v>0</v>
      </c>
      <c r="O91" s="998" t="s">
        <v>1634</v>
      </c>
      <c r="P91" s="1004" t="s">
        <v>1642</v>
      </c>
    </row>
    <row r="92" spans="1:16" s="206" customFormat="1" ht="17.5">
      <c r="A92" s="8"/>
      <c r="B92" s="280">
        <v>43927</v>
      </c>
      <c r="C92" s="626">
        <v>43994</v>
      </c>
      <c r="D92" s="300" t="s">
        <v>878</v>
      </c>
      <c r="E92" s="292" t="s">
        <v>705</v>
      </c>
      <c r="F92" s="352" t="s">
        <v>706</v>
      </c>
      <c r="G92" s="666">
        <v>70</v>
      </c>
      <c r="H92" s="666">
        <v>800</v>
      </c>
      <c r="I92" s="667">
        <v>600</v>
      </c>
      <c r="J92" s="986">
        <f t="shared" si="21"/>
        <v>0.75</v>
      </c>
      <c r="K92" s="1003">
        <v>11</v>
      </c>
      <c r="L92" s="853">
        <f t="shared" si="13"/>
        <v>8800</v>
      </c>
      <c r="M92" s="849">
        <f t="shared" si="10"/>
        <v>6600</v>
      </c>
      <c r="N92" s="983">
        <f t="shared" ref="N92:N155" si="22">G92-K92</f>
        <v>59</v>
      </c>
      <c r="O92" s="988" t="s">
        <v>1627</v>
      </c>
      <c r="P92" s="285" t="s">
        <v>1640</v>
      </c>
    </row>
    <row r="93" spans="1:16" s="206" customFormat="1" ht="17.5">
      <c r="A93" s="8"/>
      <c r="B93" s="280">
        <v>43983</v>
      </c>
      <c r="C93" s="626">
        <v>43987</v>
      </c>
      <c r="D93" s="300" t="s">
        <v>901</v>
      </c>
      <c r="E93" s="292" t="s">
        <v>685</v>
      </c>
      <c r="F93" s="352" t="s">
        <v>686</v>
      </c>
      <c r="G93" s="666">
        <v>10</v>
      </c>
      <c r="H93" s="666">
        <v>800</v>
      </c>
      <c r="I93" s="667">
        <v>600</v>
      </c>
      <c r="J93" s="986">
        <f t="shared" si="21"/>
        <v>0.75</v>
      </c>
      <c r="K93" s="1005">
        <v>3</v>
      </c>
      <c r="L93" s="853">
        <f t="shared" si="13"/>
        <v>2400</v>
      </c>
      <c r="M93" s="849">
        <f t="shared" si="10"/>
        <v>1800</v>
      </c>
      <c r="N93" s="983">
        <v>7</v>
      </c>
      <c r="O93" s="984" t="s">
        <v>1634</v>
      </c>
      <c r="P93" s="285"/>
    </row>
    <row r="94" spans="1:16" s="206" customFormat="1" ht="17.5">
      <c r="A94" s="8"/>
      <c r="B94" s="626">
        <v>43983</v>
      </c>
      <c r="C94" s="626">
        <v>44001</v>
      </c>
      <c r="D94" s="306" t="s">
        <v>879</v>
      </c>
      <c r="E94" s="307" t="s">
        <v>744</v>
      </c>
      <c r="F94" s="364" t="s">
        <v>761</v>
      </c>
      <c r="G94" s="991">
        <v>30</v>
      </c>
      <c r="H94" s="991">
        <v>1000</v>
      </c>
      <c r="I94" s="992">
        <v>800</v>
      </c>
      <c r="J94" s="993">
        <f>I94/H94</f>
        <v>0.8</v>
      </c>
      <c r="K94" s="994">
        <v>19</v>
      </c>
      <c r="L94" s="995">
        <f>H94*K94</f>
        <v>19000</v>
      </c>
      <c r="M94" s="996">
        <f>I94*K94</f>
        <v>15200</v>
      </c>
      <c r="N94" s="997">
        <f>G94-K94</f>
        <v>11</v>
      </c>
      <c r="O94" s="984" t="s">
        <v>1634</v>
      </c>
      <c r="P94" s="285"/>
    </row>
    <row r="95" spans="1:16" s="206" customFormat="1" ht="17.649999999999999" customHeight="1">
      <c r="A95" s="8"/>
      <c r="B95" s="626">
        <v>43988</v>
      </c>
      <c r="C95" s="626">
        <v>43994</v>
      </c>
      <c r="D95" s="306" t="s">
        <v>899</v>
      </c>
      <c r="E95" s="307" t="s">
        <v>731</v>
      </c>
      <c r="F95" s="364" t="s">
        <v>732</v>
      </c>
      <c r="G95" s="991">
        <v>25</v>
      </c>
      <c r="H95" s="991">
        <v>800</v>
      </c>
      <c r="I95" s="992">
        <v>640</v>
      </c>
      <c r="J95" s="993">
        <f>I95/H95</f>
        <v>0.8</v>
      </c>
      <c r="K95" s="994">
        <v>15</v>
      </c>
      <c r="L95" s="995">
        <f>H95*K95</f>
        <v>12000</v>
      </c>
      <c r="M95" s="996">
        <f>I95*K95</f>
        <v>9600</v>
      </c>
      <c r="N95" s="997">
        <f>G95-K95</f>
        <v>10</v>
      </c>
      <c r="O95" s="988" t="s">
        <v>1627</v>
      </c>
      <c r="P95" s="285"/>
    </row>
    <row r="96" spans="1:16" s="206" customFormat="1" ht="17.5">
      <c r="A96" s="8"/>
      <c r="B96" s="626">
        <v>43988</v>
      </c>
      <c r="C96" s="626">
        <v>44008</v>
      </c>
      <c r="D96" s="306" t="s">
        <v>879</v>
      </c>
      <c r="E96" s="307" t="s">
        <v>712</v>
      </c>
      <c r="F96" s="364" t="s">
        <v>686</v>
      </c>
      <c r="G96" s="991">
        <v>30</v>
      </c>
      <c r="H96" s="991">
        <v>800</v>
      </c>
      <c r="I96" s="992">
        <v>600</v>
      </c>
      <c r="J96" s="993">
        <f t="shared" si="21"/>
        <v>0.75</v>
      </c>
      <c r="K96" s="1006">
        <v>18</v>
      </c>
      <c r="L96" s="995">
        <f t="shared" si="13"/>
        <v>14400</v>
      </c>
      <c r="M96" s="996">
        <f t="shared" si="10"/>
        <v>10800</v>
      </c>
      <c r="N96" s="997">
        <f t="shared" si="22"/>
        <v>12</v>
      </c>
      <c r="O96" s="984" t="s">
        <v>1634</v>
      </c>
      <c r="P96" s="285" t="s">
        <v>822</v>
      </c>
    </row>
    <row r="97" spans="1:16" s="206" customFormat="1" ht="17.5">
      <c r="A97" s="8"/>
      <c r="B97" s="626">
        <v>43988</v>
      </c>
      <c r="C97" s="626">
        <v>44001</v>
      </c>
      <c r="D97" s="306" t="s">
        <v>902</v>
      </c>
      <c r="E97" s="307" t="s">
        <v>717</v>
      </c>
      <c r="F97" s="364" t="s">
        <v>718</v>
      </c>
      <c r="G97" s="991">
        <v>20</v>
      </c>
      <c r="H97" s="991">
        <v>720</v>
      </c>
      <c r="I97" s="992">
        <v>576</v>
      </c>
      <c r="J97" s="993">
        <f t="shared" si="21"/>
        <v>0.8</v>
      </c>
      <c r="K97" s="994">
        <v>12</v>
      </c>
      <c r="L97" s="995">
        <f t="shared" si="13"/>
        <v>8640</v>
      </c>
      <c r="M97" s="996">
        <f t="shared" si="10"/>
        <v>6912</v>
      </c>
      <c r="N97" s="997">
        <f t="shared" si="22"/>
        <v>8</v>
      </c>
      <c r="O97" s="984" t="s">
        <v>1627</v>
      </c>
      <c r="P97" s="285"/>
    </row>
    <row r="98" spans="1:16" s="206" customFormat="1" ht="17.5">
      <c r="A98" s="8"/>
      <c r="B98" s="626">
        <v>43988</v>
      </c>
      <c r="C98" s="626">
        <v>44001</v>
      </c>
      <c r="D98" s="306" t="s">
        <v>902</v>
      </c>
      <c r="E98" s="307" t="s">
        <v>904</v>
      </c>
      <c r="F98" s="364" t="s">
        <v>934</v>
      </c>
      <c r="G98" s="991">
        <v>25</v>
      </c>
      <c r="H98" s="991">
        <v>220</v>
      </c>
      <c r="I98" s="992">
        <v>176</v>
      </c>
      <c r="J98" s="993">
        <f t="shared" si="21"/>
        <v>0.8</v>
      </c>
      <c r="K98" s="994">
        <v>12</v>
      </c>
      <c r="L98" s="995">
        <f t="shared" si="13"/>
        <v>2640</v>
      </c>
      <c r="M98" s="996">
        <f t="shared" si="10"/>
        <v>2112</v>
      </c>
      <c r="N98" s="997">
        <f t="shared" si="22"/>
        <v>13</v>
      </c>
      <c r="O98" s="984" t="s">
        <v>1634</v>
      </c>
      <c r="P98" s="285"/>
    </row>
    <row r="99" spans="1:16" s="206" customFormat="1" ht="17.5">
      <c r="A99" s="8"/>
      <c r="B99" s="626">
        <v>43988</v>
      </c>
      <c r="C99" s="626">
        <v>44001</v>
      </c>
      <c r="D99" s="306" t="s">
        <v>902</v>
      </c>
      <c r="E99" s="307" t="s">
        <v>903</v>
      </c>
      <c r="F99" s="364" t="s">
        <v>934</v>
      </c>
      <c r="G99" s="991">
        <v>10</v>
      </c>
      <c r="H99" s="991">
        <v>550</v>
      </c>
      <c r="I99" s="992">
        <v>440</v>
      </c>
      <c r="J99" s="993">
        <f t="shared" si="21"/>
        <v>0.8</v>
      </c>
      <c r="K99" s="994">
        <v>10</v>
      </c>
      <c r="L99" s="995">
        <f t="shared" si="13"/>
        <v>5500</v>
      </c>
      <c r="M99" s="996">
        <f t="shared" si="10"/>
        <v>4400</v>
      </c>
      <c r="N99" s="997">
        <f t="shared" si="22"/>
        <v>0</v>
      </c>
      <c r="O99" s="984" t="s">
        <v>1634</v>
      </c>
      <c r="P99" s="285"/>
    </row>
    <row r="100" spans="1:16" s="206" customFormat="1" ht="17.649999999999999" customHeight="1">
      <c r="A100" s="8"/>
      <c r="B100" s="280">
        <v>43995</v>
      </c>
      <c r="C100" s="688">
        <v>44001</v>
      </c>
      <c r="D100" s="306" t="s">
        <v>879</v>
      </c>
      <c r="E100" s="307" t="s">
        <v>722</v>
      </c>
      <c r="F100" s="364" t="s">
        <v>723</v>
      </c>
      <c r="G100" s="991">
        <v>20</v>
      </c>
      <c r="H100" s="991">
        <v>600</v>
      </c>
      <c r="I100" s="992">
        <v>480</v>
      </c>
      <c r="J100" s="993">
        <f>I100/H100</f>
        <v>0.8</v>
      </c>
      <c r="K100" s="994">
        <v>4</v>
      </c>
      <c r="L100" s="995">
        <f>H100*K100</f>
        <v>2400</v>
      </c>
      <c r="M100" s="996">
        <f>I100*K100</f>
        <v>1920</v>
      </c>
      <c r="N100" s="997">
        <f>G100-K100</f>
        <v>16</v>
      </c>
      <c r="O100" s="984" t="s">
        <v>839</v>
      </c>
      <c r="P100" s="285"/>
    </row>
    <row r="101" spans="1:16" s="206" customFormat="1" ht="17.5">
      <c r="A101" s="8"/>
      <c r="B101" s="280">
        <v>43995</v>
      </c>
      <c r="C101" s="688">
        <v>44015</v>
      </c>
      <c r="D101" s="306" t="s">
        <v>935</v>
      </c>
      <c r="E101" s="307" t="s">
        <v>697</v>
      </c>
      <c r="F101" s="364" t="s">
        <v>698</v>
      </c>
      <c r="G101" s="991">
        <v>30</v>
      </c>
      <c r="H101" s="991">
        <v>750</v>
      </c>
      <c r="I101" s="992">
        <v>600</v>
      </c>
      <c r="J101" s="993">
        <f t="shared" si="21"/>
        <v>0.8</v>
      </c>
      <c r="K101" s="994">
        <v>9</v>
      </c>
      <c r="L101" s="995">
        <f t="shared" ref="L101:L103" si="23">H101*K101</f>
        <v>6750</v>
      </c>
      <c r="M101" s="996">
        <f t="shared" ref="M101:M159" si="24">I101*K101</f>
        <v>5400</v>
      </c>
      <c r="N101" s="997">
        <f t="shared" si="22"/>
        <v>21</v>
      </c>
      <c r="O101" s="984" t="s">
        <v>1634</v>
      </c>
      <c r="P101" s="285"/>
    </row>
    <row r="102" spans="1:16" s="206" customFormat="1" ht="17.5">
      <c r="A102" s="8"/>
      <c r="B102" s="280">
        <v>43995</v>
      </c>
      <c r="C102" s="688">
        <v>44015</v>
      </c>
      <c r="D102" s="306" t="s">
        <v>935</v>
      </c>
      <c r="E102" s="307" t="s">
        <v>699</v>
      </c>
      <c r="F102" s="364" t="s">
        <v>698</v>
      </c>
      <c r="G102" s="991">
        <v>30</v>
      </c>
      <c r="H102" s="991">
        <v>1000</v>
      </c>
      <c r="I102" s="992">
        <v>800</v>
      </c>
      <c r="J102" s="993">
        <f t="shared" si="21"/>
        <v>0.8</v>
      </c>
      <c r="K102" s="994">
        <v>25</v>
      </c>
      <c r="L102" s="995">
        <f t="shared" si="23"/>
        <v>25000</v>
      </c>
      <c r="M102" s="996">
        <f t="shared" si="24"/>
        <v>20000</v>
      </c>
      <c r="N102" s="997">
        <f t="shared" si="22"/>
        <v>5</v>
      </c>
      <c r="O102" s="984" t="s">
        <v>1634</v>
      </c>
      <c r="P102" s="285"/>
    </row>
    <row r="103" spans="1:16" s="206" customFormat="1" ht="17.5">
      <c r="A103" s="8"/>
      <c r="B103" s="280">
        <v>44002</v>
      </c>
      <c r="C103" s="688">
        <v>44015</v>
      </c>
      <c r="D103" s="306" t="s">
        <v>936</v>
      </c>
      <c r="E103" s="298" t="s">
        <v>749</v>
      </c>
      <c r="F103" s="357" t="s">
        <v>53</v>
      </c>
      <c r="G103" s="304">
        <v>5</v>
      </c>
      <c r="H103" s="302">
        <v>820</v>
      </c>
      <c r="I103" s="640">
        <v>574</v>
      </c>
      <c r="J103" s="993">
        <f t="shared" si="21"/>
        <v>0.7</v>
      </c>
      <c r="K103" s="311">
        <v>5</v>
      </c>
      <c r="L103" s="995">
        <f t="shared" si="23"/>
        <v>4100</v>
      </c>
      <c r="M103" s="643">
        <f t="shared" si="24"/>
        <v>2870</v>
      </c>
      <c r="N103" s="647">
        <f t="shared" si="22"/>
        <v>0</v>
      </c>
      <c r="O103" s="981" t="s">
        <v>897</v>
      </c>
      <c r="P103" s="982" t="s">
        <v>855</v>
      </c>
    </row>
    <row r="104" spans="1:16" s="206" customFormat="1" ht="17.5">
      <c r="A104" s="8"/>
      <c r="B104" s="280">
        <v>44002</v>
      </c>
      <c r="C104" s="688">
        <v>44008</v>
      </c>
      <c r="D104" s="306" t="s">
        <v>878</v>
      </c>
      <c r="E104" s="307" t="s">
        <v>724</v>
      </c>
      <c r="F104" s="364" t="s">
        <v>725</v>
      </c>
      <c r="G104" s="991">
        <v>30</v>
      </c>
      <c r="H104" s="991">
        <v>800</v>
      </c>
      <c r="I104" s="992">
        <v>640</v>
      </c>
      <c r="J104" s="993">
        <f t="shared" ref="J104:J105" si="25">I104/H104</f>
        <v>0.8</v>
      </c>
      <c r="K104" s="994">
        <v>7</v>
      </c>
      <c r="L104" s="995">
        <f t="shared" ref="L104:L105" si="26">H104*K104</f>
        <v>5600</v>
      </c>
      <c r="M104" s="996">
        <f t="shared" ref="M104:M105" si="27">I104*K104</f>
        <v>4480</v>
      </c>
      <c r="N104" s="997">
        <f t="shared" ref="N104:N105" si="28">G104-K104</f>
        <v>23</v>
      </c>
      <c r="O104" s="984" t="s">
        <v>1627</v>
      </c>
      <c r="P104" s="285"/>
    </row>
    <row r="105" spans="1:16" s="806" customFormat="1" ht="17.5">
      <c r="A105" s="795"/>
      <c r="B105" s="280">
        <v>44002</v>
      </c>
      <c r="C105" s="688">
        <v>44015</v>
      </c>
      <c r="D105" s="306" t="s">
        <v>878</v>
      </c>
      <c r="E105" s="307" t="s">
        <v>728</v>
      </c>
      <c r="F105" s="364" t="s">
        <v>729</v>
      </c>
      <c r="G105" s="991">
        <v>20</v>
      </c>
      <c r="H105" s="991">
        <v>800</v>
      </c>
      <c r="I105" s="992">
        <v>640</v>
      </c>
      <c r="J105" s="993">
        <f t="shared" si="25"/>
        <v>0.8</v>
      </c>
      <c r="K105" s="994">
        <v>3</v>
      </c>
      <c r="L105" s="995">
        <f t="shared" si="26"/>
        <v>2400</v>
      </c>
      <c r="M105" s="996">
        <f t="shared" si="27"/>
        <v>1920</v>
      </c>
      <c r="N105" s="997">
        <f t="shared" si="28"/>
        <v>17</v>
      </c>
      <c r="O105" s="1007" t="s">
        <v>836</v>
      </c>
      <c r="P105" s="285"/>
    </row>
    <row r="106" spans="1:16" s="206" customFormat="1" ht="17.5">
      <c r="A106" s="8"/>
      <c r="B106" s="280">
        <v>44002</v>
      </c>
      <c r="C106" s="688">
        <v>44015</v>
      </c>
      <c r="D106" s="306" t="s">
        <v>878</v>
      </c>
      <c r="E106" s="307" t="s">
        <v>746</v>
      </c>
      <c r="F106" s="364" t="s">
        <v>747</v>
      </c>
      <c r="G106" s="991">
        <v>30</v>
      </c>
      <c r="H106" s="991">
        <v>800</v>
      </c>
      <c r="I106" s="992">
        <v>640</v>
      </c>
      <c r="J106" s="993">
        <f t="shared" ref="J106" si="29">I106/H106</f>
        <v>0.8</v>
      </c>
      <c r="K106" s="994">
        <v>11</v>
      </c>
      <c r="L106" s="995">
        <f t="shared" ref="L106" si="30">H106*K106</f>
        <v>8800</v>
      </c>
      <c r="M106" s="996">
        <f t="shared" ref="M106" si="31">I106*K106</f>
        <v>7040</v>
      </c>
      <c r="N106" s="997">
        <f t="shared" ref="N106" si="32">G106-K106</f>
        <v>19</v>
      </c>
      <c r="O106" s="984" t="s">
        <v>1634</v>
      </c>
      <c r="P106" s="285"/>
    </row>
    <row r="107" spans="1:16" s="206" customFormat="1" ht="17.5">
      <c r="A107" s="8"/>
      <c r="B107" s="280">
        <v>44002</v>
      </c>
      <c r="C107" s="688">
        <v>44022</v>
      </c>
      <c r="D107" s="640" t="s">
        <v>936</v>
      </c>
      <c r="E107" s="307" t="s">
        <v>726</v>
      </c>
      <c r="F107" s="364" t="s">
        <v>727</v>
      </c>
      <c r="G107" s="991">
        <v>5</v>
      </c>
      <c r="H107" s="991">
        <v>820</v>
      </c>
      <c r="I107" s="992">
        <v>574</v>
      </c>
      <c r="J107" s="993">
        <f t="shared" ref="J107:J108" si="33">I107/H107</f>
        <v>0.7</v>
      </c>
      <c r="K107" s="994">
        <v>5</v>
      </c>
      <c r="L107" s="995">
        <f t="shared" ref="L107:L108" si="34">H107*K107</f>
        <v>4100</v>
      </c>
      <c r="M107" s="996">
        <f t="shared" ref="M107:M108" si="35">I107*K107</f>
        <v>2870</v>
      </c>
      <c r="N107" s="997">
        <f t="shared" ref="N107:N108" si="36">G107-K107</f>
        <v>0</v>
      </c>
      <c r="O107" s="981" t="s">
        <v>897</v>
      </c>
      <c r="P107" s="982" t="s">
        <v>855</v>
      </c>
    </row>
    <row r="108" spans="1:16" s="206" customFormat="1" ht="17.25" customHeight="1">
      <c r="A108" s="8"/>
      <c r="B108" s="280">
        <v>44008</v>
      </c>
      <c r="C108" s="688">
        <v>44021</v>
      </c>
      <c r="D108" s="640" t="s">
        <v>936</v>
      </c>
      <c r="E108" s="298" t="s">
        <v>771</v>
      </c>
      <c r="F108" s="310" t="s">
        <v>100</v>
      </c>
      <c r="G108" s="304">
        <v>20</v>
      </c>
      <c r="H108" s="302">
        <v>800</v>
      </c>
      <c r="I108" s="640">
        <v>640</v>
      </c>
      <c r="J108" s="993">
        <f t="shared" si="33"/>
        <v>0.8</v>
      </c>
      <c r="K108" s="311">
        <v>20</v>
      </c>
      <c r="L108" s="995">
        <f t="shared" si="34"/>
        <v>16000</v>
      </c>
      <c r="M108" s="643">
        <f t="shared" si="35"/>
        <v>12800</v>
      </c>
      <c r="N108" s="997">
        <f t="shared" si="36"/>
        <v>0</v>
      </c>
      <c r="O108" s="998" t="s">
        <v>839</v>
      </c>
      <c r="P108" s="285"/>
    </row>
    <row r="109" spans="1:16" s="206" customFormat="1" ht="17.649999999999999" customHeight="1">
      <c r="A109" s="8"/>
      <c r="B109" s="280">
        <v>44009</v>
      </c>
      <c r="C109" s="688">
        <v>44022</v>
      </c>
      <c r="D109" s="640" t="s">
        <v>936</v>
      </c>
      <c r="E109" s="298" t="s">
        <v>748</v>
      </c>
      <c r="F109" s="357" t="s">
        <v>735</v>
      </c>
      <c r="G109" s="991">
        <v>30</v>
      </c>
      <c r="H109" s="991">
        <v>700</v>
      </c>
      <c r="I109" s="992">
        <v>525</v>
      </c>
      <c r="J109" s="993">
        <f>I109/H109</f>
        <v>0.75</v>
      </c>
      <c r="K109" s="1008">
        <v>24</v>
      </c>
      <c r="L109" s="995">
        <f>H109*K109</f>
        <v>16800</v>
      </c>
      <c r="M109" s="996">
        <f>I109*K109</f>
        <v>12600</v>
      </c>
      <c r="N109" s="997">
        <f>G109-K109</f>
        <v>6</v>
      </c>
      <c r="O109" s="998" t="s">
        <v>839</v>
      </c>
      <c r="P109" s="285"/>
    </row>
    <row r="110" spans="1:16" s="206" customFormat="1" ht="17.649999999999999" customHeight="1">
      <c r="A110" s="8"/>
      <c r="B110" s="280">
        <v>44009</v>
      </c>
      <c r="C110" s="688">
        <v>44015</v>
      </c>
      <c r="D110" s="640" t="s">
        <v>936</v>
      </c>
      <c r="E110" s="311" t="s">
        <v>909</v>
      </c>
      <c r="F110" s="357" t="s">
        <v>723</v>
      </c>
      <c r="G110" s="991">
        <v>20</v>
      </c>
      <c r="H110" s="991">
        <v>600</v>
      </c>
      <c r="I110" s="992">
        <v>480</v>
      </c>
      <c r="J110" s="993">
        <f>I110/H110</f>
        <v>0.8</v>
      </c>
      <c r="K110" s="1008">
        <v>14</v>
      </c>
      <c r="L110" s="995">
        <f>H110*K110</f>
        <v>8400</v>
      </c>
      <c r="M110" s="996">
        <f>I110*K110</f>
        <v>6720</v>
      </c>
      <c r="N110" s="997">
        <f>G110-K110</f>
        <v>6</v>
      </c>
      <c r="O110" s="655" t="s">
        <v>839</v>
      </c>
      <c r="P110" s="285"/>
    </row>
    <row r="111" spans="1:16" s="206" customFormat="1" ht="17.649999999999999" customHeight="1">
      <c r="A111" s="8"/>
      <c r="B111" s="280">
        <v>44009</v>
      </c>
      <c r="C111" s="688">
        <v>44022</v>
      </c>
      <c r="D111" s="640" t="s">
        <v>936</v>
      </c>
      <c r="E111" s="298" t="s">
        <v>733</v>
      </c>
      <c r="F111" s="357" t="s">
        <v>693</v>
      </c>
      <c r="G111" s="991">
        <v>30</v>
      </c>
      <c r="H111" s="991">
        <v>800</v>
      </c>
      <c r="I111" s="992">
        <v>640</v>
      </c>
      <c r="J111" s="993">
        <f t="shared" si="21"/>
        <v>0.8</v>
      </c>
      <c r="K111" s="1008">
        <v>30</v>
      </c>
      <c r="L111" s="995">
        <f t="shared" ref="L111:L174" si="37">H111*K111</f>
        <v>24000</v>
      </c>
      <c r="M111" s="996">
        <f t="shared" si="24"/>
        <v>19200</v>
      </c>
      <c r="N111" s="997">
        <f t="shared" si="22"/>
        <v>0</v>
      </c>
      <c r="O111" s="998" t="s">
        <v>1634</v>
      </c>
      <c r="P111" s="285"/>
    </row>
    <row r="112" spans="1:16" s="206" customFormat="1" ht="17.649999999999999" customHeight="1">
      <c r="A112" s="8"/>
      <c r="B112" s="280">
        <v>44016</v>
      </c>
      <c r="C112" s="688">
        <v>44022</v>
      </c>
      <c r="D112" s="640" t="s">
        <v>936</v>
      </c>
      <c r="E112" s="298" t="s">
        <v>772</v>
      </c>
      <c r="F112" s="357" t="s">
        <v>755</v>
      </c>
      <c r="G112" s="991">
        <v>20</v>
      </c>
      <c r="H112" s="991">
        <v>1000</v>
      </c>
      <c r="I112" s="992">
        <v>800</v>
      </c>
      <c r="J112" s="993">
        <f t="shared" si="21"/>
        <v>0.8</v>
      </c>
      <c r="K112" s="1008">
        <v>12</v>
      </c>
      <c r="L112" s="995">
        <f t="shared" si="37"/>
        <v>12000</v>
      </c>
      <c r="M112" s="996">
        <f t="shared" si="24"/>
        <v>9600</v>
      </c>
      <c r="N112" s="997">
        <f t="shared" si="22"/>
        <v>8</v>
      </c>
      <c r="O112" s="998" t="s">
        <v>839</v>
      </c>
      <c r="P112" s="285" t="s">
        <v>1722</v>
      </c>
    </row>
    <row r="113" spans="1:16" s="206" customFormat="1" ht="17.649999999999999" customHeight="1">
      <c r="A113" s="8"/>
      <c r="B113" s="280">
        <v>44016</v>
      </c>
      <c r="C113" s="822">
        <v>44029</v>
      </c>
      <c r="D113" s="306" t="s">
        <v>902</v>
      </c>
      <c r="E113" s="298" t="s">
        <v>734</v>
      </c>
      <c r="F113" s="357" t="s">
        <v>735</v>
      </c>
      <c r="G113" s="991">
        <v>30</v>
      </c>
      <c r="H113" s="991">
        <v>700</v>
      </c>
      <c r="I113" s="992">
        <v>525</v>
      </c>
      <c r="J113" s="993">
        <f t="shared" si="21"/>
        <v>0.75</v>
      </c>
      <c r="K113" s="1008">
        <v>26</v>
      </c>
      <c r="L113" s="995">
        <f t="shared" si="37"/>
        <v>18200</v>
      </c>
      <c r="M113" s="996">
        <f t="shared" si="24"/>
        <v>13650</v>
      </c>
      <c r="N113" s="997">
        <f t="shared" si="22"/>
        <v>4</v>
      </c>
      <c r="O113" s="998" t="s">
        <v>839</v>
      </c>
      <c r="P113" s="285"/>
    </row>
    <row r="114" spans="1:16" s="206" customFormat="1" ht="17.649999999999999" customHeight="1">
      <c r="A114" s="8"/>
      <c r="B114" s="280">
        <v>44016</v>
      </c>
      <c r="C114" s="822">
        <v>44029</v>
      </c>
      <c r="D114" s="306" t="s">
        <v>902</v>
      </c>
      <c r="E114" s="312" t="s">
        <v>770</v>
      </c>
      <c r="F114" s="357" t="s">
        <v>730</v>
      </c>
      <c r="G114" s="991">
        <v>20</v>
      </c>
      <c r="H114" s="991">
        <v>800</v>
      </c>
      <c r="I114" s="992">
        <v>640</v>
      </c>
      <c r="J114" s="993">
        <f t="shared" si="21"/>
        <v>0.8</v>
      </c>
      <c r="K114" s="1008">
        <v>14</v>
      </c>
      <c r="L114" s="995">
        <f t="shared" si="37"/>
        <v>11200</v>
      </c>
      <c r="M114" s="996">
        <f t="shared" si="24"/>
        <v>8960</v>
      </c>
      <c r="N114" s="997">
        <f t="shared" si="22"/>
        <v>6</v>
      </c>
      <c r="O114" s="998" t="s">
        <v>1634</v>
      </c>
      <c r="P114" s="285" t="s">
        <v>937</v>
      </c>
    </row>
    <row r="115" spans="1:16" s="206" customFormat="1" ht="17.649999999999999" customHeight="1">
      <c r="A115" s="8"/>
      <c r="B115" s="280">
        <v>44016</v>
      </c>
      <c r="C115" s="822">
        <v>44029</v>
      </c>
      <c r="D115" s="306" t="s">
        <v>902</v>
      </c>
      <c r="E115" s="838" t="s">
        <v>910</v>
      </c>
      <c r="F115" s="357" t="s">
        <v>723</v>
      </c>
      <c r="G115" s="991">
        <v>29</v>
      </c>
      <c r="H115" s="991">
        <v>700</v>
      </c>
      <c r="I115" s="992">
        <v>560</v>
      </c>
      <c r="J115" s="993">
        <f t="shared" si="21"/>
        <v>0.8</v>
      </c>
      <c r="K115" s="1008">
        <v>26</v>
      </c>
      <c r="L115" s="995">
        <f t="shared" si="37"/>
        <v>18200</v>
      </c>
      <c r="M115" s="996">
        <f t="shared" si="24"/>
        <v>14560</v>
      </c>
      <c r="N115" s="997">
        <f t="shared" si="22"/>
        <v>3</v>
      </c>
      <c r="O115" s="655" t="s">
        <v>839</v>
      </c>
      <c r="P115" s="285"/>
    </row>
    <row r="116" spans="1:16" s="206" customFormat="1" ht="17.649999999999999" customHeight="1">
      <c r="A116" s="8"/>
      <c r="B116" s="1009">
        <v>44016</v>
      </c>
      <c r="C116" s="1009">
        <v>44022</v>
      </c>
      <c r="D116" s="313" t="s">
        <v>902</v>
      </c>
      <c r="E116" s="314" t="s">
        <v>911</v>
      </c>
      <c r="F116" s="476" t="s">
        <v>912</v>
      </c>
      <c r="G116" s="1010">
        <v>10</v>
      </c>
      <c r="H116" s="1010">
        <v>750</v>
      </c>
      <c r="I116" s="1011">
        <v>600</v>
      </c>
      <c r="J116" s="1012">
        <f t="shared" si="21"/>
        <v>0.8</v>
      </c>
      <c r="K116" s="1013">
        <v>6</v>
      </c>
      <c r="L116" s="1014">
        <f t="shared" si="37"/>
        <v>4500</v>
      </c>
      <c r="M116" s="1015">
        <f t="shared" si="24"/>
        <v>3600</v>
      </c>
      <c r="N116" s="1016">
        <f t="shared" si="22"/>
        <v>4</v>
      </c>
      <c r="O116" s="1017" t="s">
        <v>1634</v>
      </c>
      <c r="P116" s="1018" t="s">
        <v>1723</v>
      </c>
    </row>
    <row r="117" spans="1:16" s="206" customFormat="1" ht="17.649999999999999" customHeight="1">
      <c r="A117" s="8"/>
      <c r="B117" s="280">
        <v>44016</v>
      </c>
      <c r="C117" s="688">
        <v>44036</v>
      </c>
      <c r="D117" s="306" t="s">
        <v>902</v>
      </c>
      <c r="E117" s="298" t="s">
        <v>913</v>
      </c>
      <c r="F117" s="357" t="s">
        <v>53</v>
      </c>
      <c r="G117" s="991">
        <v>135</v>
      </c>
      <c r="H117" s="666">
        <v>820</v>
      </c>
      <c r="I117" s="667">
        <v>574</v>
      </c>
      <c r="J117" s="993">
        <f t="shared" si="21"/>
        <v>0.7</v>
      </c>
      <c r="K117" s="1008">
        <v>122</v>
      </c>
      <c r="L117" s="995">
        <f t="shared" si="37"/>
        <v>100040</v>
      </c>
      <c r="M117" s="996">
        <f t="shared" si="24"/>
        <v>70028</v>
      </c>
      <c r="N117" s="997">
        <f t="shared" si="22"/>
        <v>13</v>
      </c>
      <c r="O117" s="981" t="s">
        <v>897</v>
      </c>
      <c r="P117" s="982" t="s">
        <v>855</v>
      </c>
    </row>
    <row r="118" spans="1:16" s="206" customFormat="1" ht="17.649999999999999" customHeight="1">
      <c r="A118" s="8"/>
      <c r="B118" s="280">
        <v>44023</v>
      </c>
      <c r="C118" s="688">
        <v>44036</v>
      </c>
      <c r="D118" s="300" t="s">
        <v>977</v>
      </c>
      <c r="E118" s="298" t="s">
        <v>990</v>
      </c>
      <c r="F118" s="352" t="s">
        <v>686</v>
      </c>
      <c r="G118" s="991">
        <v>30</v>
      </c>
      <c r="H118" s="991">
        <v>800</v>
      </c>
      <c r="I118" s="992">
        <v>600</v>
      </c>
      <c r="J118" s="993">
        <f t="shared" si="21"/>
        <v>0.75</v>
      </c>
      <c r="K118" s="1008">
        <v>17</v>
      </c>
      <c r="L118" s="995">
        <f t="shared" si="37"/>
        <v>13600</v>
      </c>
      <c r="M118" s="996">
        <f t="shared" si="24"/>
        <v>10200</v>
      </c>
      <c r="N118" s="997">
        <f t="shared" si="22"/>
        <v>13</v>
      </c>
      <c r="O118" s="998" t="s">
        <v>1724</v>
      </c>
      <c r="P118" s="285"/>
    </row>
    <row r="119" spans="1:16" s="206" customFormat="1" ht="17.649999999999999" customHeight="1">
      <c r="A119" s="8"/>
      <c r="B119" s="280">
        <v>44023</v>
      </c>
      <c r="C119" s="688">
        <v>44036</v>
      </c>
      <c r="D119" s="300" t="s">
        <v>977</v>
      </c>
      <c r="E119" s="298" t="s">
        <v>991</v>
      </c>
      <c r="F119" s="352" t="s">
        <v>686</v>
      </c>
      <c r="G119" s="991">
        <v>10</v>
      </c>
      <c r="H119" s="991">
        <v>660</v>
      </c>
      <c r="I119" s="992">
        <v>528</v>
      </c>
      <c r="J119" s="993">
        <f t="shared" si="21"/>
        <v>0.8</v>
      </c>
      <c r="K119" s="1008">
        <v>6</v>
      </c>
      <c r="L119" s="995">
        <f t="shared" si="37"/>
        <v>3960</v>
      </c>
      <c r="M119" s="996">
        <f t="shared" si="24"/>
        <v>3168</v>
      </c>
      <c r="N119" s="997">
        <f t="shared" si="22"/>
        <v>4</v>
      </c>
      <c r="O119" s="998" t="s">
        <v>1724</v>
      </c>
      <c r="P119" s="285"/>
    </row>
    <row r="120" spans="1:16" s="206" customFormat="1" ht="17.649999999999999" customHeight="1">
      <c r="A120" s="8"/>
      <c r="B120" s="280">
        <v>44023</v>
      </c>
      <c r="C120" s="688">
        <v>44036</v>
      </c>
      <c r="D120" s="397" t="s">
        <v>977</v>
      </c>
      <c r="E120" s="298" t="s">
        <v>915</v>
      </c>
      <c r="F120" s="357" t="s">
        <v>916</v>
      </c>
      <c r="G120" s="991">
        <v>20</v>
      </c>
      <c r="H120" s="991">
        <v>720</v>
      </c>
      <c r="I120" s="992">
        <v>576</v>
      </c>
      <c r="J120" s="993">
        <f t="shared" si="21"/>
        <v>0.8</v>
      </c>
      <c r="K120" s="1008">
        <v>10</v>
      </c>
      <c r="L120" s="995">
        <f t="shared" si="37"/>
        <v>7200</v>
      </c>
      <c r="M120" s="996">
        <f t="shared" si="24"/>
        <v>5760</v>
      </c>
      <c r="N120" s="997">
        <f t="shared" si="22"/>
        <v>10</v>
      </c>
      <c r="O120" s="998" t="s">
        <v>839</v>
      </c>
      <c r="P120" s="285"/>
    </row>
    <row r="121" spans="1:16" s="206" customFormat="1" ht="17.649999999999999" customHeight="1">
      <c r="A121" s="8"/>
      <c r="B121" s="280">
        <v>44023</v>
      </c>
      <c r="C121" s="688">
        <v>44036</v>
      </c>
      <c r="D121" s="306" t="s">
        <v>902</v>
      </c>
      <c r="E121" s="298" t="s">
        <v>736</v>
      </c>
      <c r="F121" s="357" t="s">
        <v>701</v>
      </c>
      <c r="G121" s="991">
        <v>30</v>
      </c>
      <c r="H121" s="991">
        <v>800</v>
      </c>
      <c r="I121" s="992">
        <v>600</v>
      </c>
      <c r="J121" s="993">
        <f t="shared" si="21"/>
        <v>0.75</v>
      </c>
      <c r="K121" s="1008">
        <v>15</v>
      </c>
      <c r="L121" s="995">
        <f t="shared" si="37"/>
        <v>12000</v>
      </c>
      <c r="M121" s="996">
        <f t="shared" si="24"/>
        <v>9000</v>
      </c>
      <c r="N121" s="997">
        <f t="shared" si="22"/>
        <v>15</v>
      </c>
      <c r="O121" s="998" t="s">
        <v>1634</v>
      </c>
      <c r="P121" s="285"/>
    </row>
    <row r="122" spans="1:16" s="206" customFormat="1" ht="17.649999999999999" customHeight="1">
      <c r="A122" s="8"/>
      <c r="B122" s="280">
        <v>44023</v>
      </c>
      <c r="C122" s="688">
        <v>44029</v>
      </c>
      <c r="D122" s="300" t="s">
        <v>977</v>
      </c>
      <c r="E122" s="298" t="s">
        <v>978</v>
      </c>
      <c r="F122" s="357" t="s">
        <v>743</v>
      </c>
      <c r="G122" s="991">
        <v>5</v>
      </c>
      <c r="H122" s="991">
        <v>700</v>
      </c>
      <c r="I122" s="992">
        <v>525</v>
      </c>
      <c r="J122" s="993">
        <f t="shared" si="21"/>
        <v>0.75</v>
      </c>
      <c r="K122" s="1008">
        <v>3</v>
      </c>
      <c r="L122" s="995">
        <f t="shared" si="37"/>
        <v>2100</v>
      </c>
      <c r="M122" s="996">
        <f t="shared" si="24"/>
        <v>1575</v>
      </c>
      <c r="N122" s="997">
        <f t="shared" si="22"/>
        <v>2</v>
      </c>
      <c r="O122" s="998" t="s">
        <v>839</v>
      </c>
      <c r="P122" s="285"/>
    </row>
    <row r="123" spans="1:16" s="206" customFormat="1" ht="17.649999999999999" customHeight="1">
      <c r="A123" s="8"/>
      <c r="B123" s="280">
        <v>44023</v>
      </c>
      <c r="C123" s="688">
        <v>44036</v>
      </c>
      <c r="D123" s="397" t="s">
        <v>977</v>
      </c>
      <c r="E123" s="298" t="s">
        <v>742</v>
      </c>
      <c r="F123" s="357" t="s">
        <v>743</v>
      </c>
      <c r="G123" s="991">
        <v>20</v>
      </c>
      <c r="H123" s="991">
        <v>700</v>
      </c>
      <c r="I123" s="992">
        <v>525</v>
      </c>
      <c r="J123" s="993">
        <f t="shared" si="21"/>
        <v>0.75</v>
      </c>
      <c r="K123" s="1008">
        <v>7</v>
      </c>
      <c r="L123" s="995">
        <f t="shared" si="37"/>
        <v>4900</v>
      </c>
      <c r="M123" s="996">
        <f t="shared" si="24"/>
        <v>3675</v>
      </c>
      <c r="N123" s="997">
        <f t="shared" si="22"/>
        <v>13</v>
      </c>
      <c r="O123" s="998" t="s">
        <v>839</v>
      </c>
      <c r="P123" s="285"/>
    </row>
    <row r="124" spans="1:16" s="206" customFormat="1" ht="17.649999999999999" customHeight="1">
      <c r="A124" s="8"/>
      <c r="B124" s="280">
        <v>44023</v>
      </c>
      <c r="C124" s="688">
        <v>44036</v>
      </c>
      <c r="D124" s="306" t="s">
        <v>902</v>
      </c>
      <c r="E124" s="298" t="s">
        <v>917</v>
      </c>
      <c r="F124" s="357" t="s">
        <v>735</v>
      </c>
      <c r="G124" s="991">
        <v>20</v>
      </c>
      <c r="H124" s="991">
        <v>700</v>
      </c>
      <c r="I124" s="992">
        <v>525</v>
      </c>
      <c r="J124" s="993">
        <f t="shared" si="21"/>
        <v>0.75</v>
      </c>
      <c r="K124" s="1008">
        <v>7</v>
      </c>
      <c r="L124" s="995">
        <f t="shared" si="37"/>
        <v>4900</v>
      </c>
      <c r="M124" s="996">
        <f t="shared" si="24"/>
        <v>3675</v>
      </c>
      <c r="N124" s="997">
        <f t="shared" si="22"/>
        <v>13</v>
      </c>
      <c r="O124" s="998" t="s">
        <v>839</v>
      </c>
      <c r="P124" s="285"/>
    </row>
    <row r="125" spans="1:16" s="206" customFormat="1" ht="17.649999999999999" customHeight="1">
      <c r="A125" s="8"/>
      <c r="B125" s="280">
        <v>44030</v>
      </c>
      <c r="C125" s="280">
        <v>44042</v>
      </c>
      <c r="D125" s="640" t="s">
        <v>1061</v>
      </c>
      <c r="E125" s="298" t="s">
        <v>920</v>
      </c>
      <c r="F125" s="357" t="s">
        <v>688</v>
      </c>
      <c r="G125" s="666">
        <v>30</v>
      </c>
      <c r="H125" s="666">
        <v>800</v>
      </c>
      <c r="I125" s="667">
        <v>600</v>
      </c>
      <c r="J125" s="993">
        <f t="shared" si="21"/>
        <v>0.75</v>
      </c>
      <c r="K125" s="1019">
        <v>12</v>
      </c>
      <c r="L125" s="995">
        <f t="shared" si="37"/>
        <v>9600</v>
      </c>
      <c r="M125" s="996">
        <f t="shared" si="24"/>
        <v>7200</v>
      </c>
      <c r="N125" s="997">
        <f t="shared" si="22"/>
        <v>18</v>
      </c>
      <c r="O125" s="998" t="s">
        <v>1092</v>
      </c>
      <c r="P125" s="285"/>
    </row>
    <row r="126" spans="1:16" s="206" customFormat="1" ht="17.649999999999999" customHeight="1">
      <c r="A126" s="8"/>
      <c r="B126" s="280">
        <v>44030</v>
      </c>
      <c r="C126" s="280">
        <v>44043</v>
      </c>
      <c r="D126" s="640" t="s">
        <v>1061</v>
      </c>
      <c r="E126" s="298" t="s">
        <v>921</v>
      </c>
      <c r="F126" s="357" t="s">
        <v>53</v>
      </c>
      <c r="G126" s="666">
        <v>5</v>
      </c>
      <c r="H126" s="666">
        <v>820</v>
      </c>
      <c r="I126" s="667">
        <v>574</v>
      </c>
      <c r="J126" s="993">
        <f t="shared" si="21"/>
        <v>0.7</v>
      </c>
      <c r="K126" s="1019">
        <v>5</v>
      </c>
      <c r="L126" s="995">
        <f t="shared" si="37"/>
        <v>4100</v>
      </c>
      <c r="M126" s="996">
        <f t="shared" si="24"/>
        <v>2870</v>
      </c>
      <c r="N126" s="808">
        <f t="shared" si="22"/>
        <v>0</v>
      </c>
      <c r="O126" s="981" t="s">
        <v>897</v>
      </c>
      <c r="P126" s="982" t="s">
        <v>855</v>
      </c>
    </row>
    <row r="127" spans="1:16" s="206" customFormat="1" ht="17.649999999999999" customHeight="1">
      <c r="A127" s="8"/>
      <c r="B127" s="280">
        <v>44030</v>
      </c>
      <c r="C127" s="280">
        <v>44043</v>
      </c>
      <c r="D127" s="640" t="s">
        <v>1061</v>
      </c>
      <c r="E127" s="298" t="s">
        <v>923</v>
      </c>
      <c r="F127" s="357" t="s">
        <v>691</v>
      </c>
      <c r="G127" s="666">
        <v>30</v>
      </c>
      <c r="H127" s="666">
        <v>600</v>
      </c>
      <c r="I127" s="667">
        <v>450</v>
      </c>
      <c r="J127" s="993">
        <f t="shared" si="21"/>
        <v>0.75</v>
      </c>
      <c r="K127" s="1019">
        <v>19</v>
      </c>
      <c r="L127" s="995">
        <f t="shared" si="37"/>
        <v>11400</v>
      </c>
      <c r="M127" s="996">
        <f t="shared" si="24"/>
        <v>8550</v>
      </c>
      <c r="N127" s="997">
        <f t="shared" si="22"/>
        <v>11</v>
      </c>
      <c r="O127" s="847" t="s">
        <v>832</v>
      </c>
      <c r="P127" s="285"/>
    </row>
    <row r="128" spans="1:16" s="206" customFormat="1" ht="17.649999999999999" customHeight="1">
      <c r="A128" s="8"/>
      <c r="B128" s="280">
        <v>44030</v>
      </c>
      <c r="C128" s="280">
        <v>44043</v>
      </c>
      <c r="D128" s="640" t="s">
        <v>1061</v>
      </c>
      <c r="E128" s="298" t="s">
        <v>979</v>
      </c>
      <c r="F128" s="357" t="s">
        <v>701</v>
      </c>
      <c r="G128" s="666">
        <v>60</v>
      </c>
      <c r="H128" s="666">
        <v>850</v>
      </c>
      <c r="I128" s="667">
        <v>638</v>
      </c>
      <c r="J128" s="993">
        <f t="shared" si="21"/>
        <v>0.75058823529411767</v>
      </c>
      <c r="K128" s="1019">
        <v>41</v>
      </c>
      <c r="L128" s="995">
        <f t="shared" si="37"/>
        <v>34850</v>
      </c>
      <c r="M128" s="996">
        <f t="shared" si="24"/>
        <v>26158</v>
      </c>
      <c r="N128" s="997">
        <f t="shared" si="22"/>
        <v>19</v>
      </c>
      <c r="O128" s="998" t="s">
        <v>1634</v>
      </c>
      <c r="P128" s="285"/>
    </row>
    <row r="129" spans="1:16" s="206" customFormat="1" ht="17.649999999999999" customHeight="1">
      <c r="A129" s="8"/>
      <c r="B129" s="280">
        <v>44030</v>
      </c>
      <c r="C129" s="280">
        <v>44043</v>
      </c>
      <c r="D129" s="640" t="s">
        <v>1061</v>
      </c>
      <c r="E129" s="298" t="s">
        <v>980</v>
      </c>
      <c r="F129" s="357" t="s">
        <v>701</v>
      </c>
      <c r="G129" s="666">
        <v>80</v>
      </c>
      <c r="H129" s="666">
        <v>600</v>
      </c>
      <c r="I129" s="667">
        <v>450</v>
      </c>
      <c r="J129" s="993">
        <f t="shared" si="21"/>
        <v>0.75</v>
      </c>
      <c r="K129" s="1019">
        <v>53</v>
      </c>
      <c r="L129" s="995">
        <f t="shared" si="37"/>
        <v>31800</v>
      </c>
      <c r="M129" s="996">
        <f t="shared" si="24"/>
        <v>23850</v>
      </c>
      <c r="N129" s="997">
        <f t="shared" si="22"/>
        <v>27</v>
      </c>
      <c r="O129" s="998" t="s">
        <v>1634</v>
      </c>
      <c r="P129" s="285"/>
    </row>
    <row r="130" spans="1:16" s="206" customFormat="1" ht="17.649999999999999" customHeight="1">
      <c r="A130" s="8"/>
      <c r="B130" s="280">
        <v>44030</v>
      </c>
      <c r="C130" s="280">
        <v>44043</v>
      </c>
      <c r="D130" s="640" t="s">
        <v>1061</v>
      </c>
      <c r="E130" s="298" t="s">
        <v>981</v>
      </c>
      <c r="F130" s="357" t="s">
        <v>701</v>
      </c>
      <c r="G130" s="666">
        <v>10</v>
      </c>
      <c r="H130" s="666">
        <v>600</v>
      </c>
      <c r="I130" s="667">
        <v>450</v>
      </c>
      <c r="J130" s="993">
        <f t="shared" si="21"/>
        <v>0.75</v>
      </c>
      <c r="K130" s="1019">
        <v>10</v>
      </c>
      <c r="L130" s="995">
        <f t="shared" si="37"/>
        <v>6000</v>
      </c>
      <c r="M130" s="996">
        <f t="shared" si="24"/>
        <v>4500</v>
      </c>
      <c r="N130" s="997">
        <f t="shared" si="22"/>
        <v>0</v>
      </c>
      <c r="O130" s="998" t="s">
        <v>1634</v>
      </c>
      <c r="P130" s="285"/>
    </row>
    <row r="131" spans="1:16" s="206" customFormat="1" ht="17.649999999999999" customHeight="1">
      <c r="A131" s="8"/>
      <c r="B131" s="1020">
        <v>44037</v>
      </c>
      <c r="C131" s="1020">
        <v>44043</v>
      </c>
      <c r="D131" s="640" t="s">
        <v>1061</v>
      </c>
      <c r="E131" s="315" t="s">
        <v>988</v>
      </c>
      <c r="F131" s="367" t="s">
        <v>927</v>
      </c>
      <c r="G131" s="848">
        <v>30</v>
      </c>
      <c r="H131" s="848">
        <v>800</v>
      </c>
      <c r="I131" s="1021">
        <v>640</v>
      </c>
      <c r="J131" s="1022">
        <f>I131/H131</f>
        <v>0.8</v>
      </c>
      <c r="K131" s="1023">
        <v>16</v>
      </c>
      <c r="L131" s="678">
        <f>H131*K131</f>
        <v>12800</v>
      </c>
      <c r="M131" s="996">
        <f>I131*K131</f>
        <v>10240</v>
      </c>
      <c r="N131" s="997">
        <f>G131-K131</f>
        <v>14</v>
      </c>
      <c r="O131" s="1024"/>
      <c r="P131" s="320"/>
    </row>
    <row r="132" spans="1:16" s="206" customFormat="1" ht="17.649999999999999" customHeight="1">
      <c r="A132" s="8"/>
      <c r="B132" s="1020">
        <v>44037</v>
      </c>
      <c r="C132" s="1020">
        <v>44043</v>
      </c>
      <c r="D132" s="640" t="s">
        <v>1061</v>
      </c>
      <c r="E132" s="315" t="s">
        <v>989</v>
      </c>
      <c r="F132" s="367" t="s">
        <v>927</v>
      </c>
      <c r="G132" s="848">
        <v>16</v>
      </c>
      <c r="H132" s="848">
        <v>3000</v>
      </c>
      <c r="I132" s="1021">
        <v>2400</v>
      </c>
      <c r="J132" s="1022">
        <f>I132/H132</f>
        <v>0.8</v>
      </c>
      <c r="K132" s="1023">
        <v>4</v>
      </c>
      <c r="L132" s="678">
        <f>H132*K132</f>
        <v>12000</v>
      </c>
      <c r="M132" s="996">
        <f>I132*K132</f>
        <v>9600</v>
      </c>
      <c r="N132" s="997">
        <f>G132-K132</f>
        <v>12</v>
      </c>
      <c r="O132" s="1024"/>
      <c r="P132" s="320"/>
    </row>
    <row r="133" spans="1:16" s="206" customFormat="1" ht="17.649999999999999" customHeight="1">
      <c r="A133" s="8"/>
      <c r="B133" s="280">
        <v>44037</v>
      </c>
      <c r="C133" s="280">
        <v>44043</v>
      </c>
      <c r="D133" s="640" t="s">
        <v>1061</v>
      </c>
      <c r="E133" s="298" t="s">
        <v>941</v>
      </c>
      <c r="F133" s="357" t="s">
        <v>735</v>
      </c>
      <c r="G133" s="832">
        <v>10</v>
      </c>
      <c r="H133" s="832">
        <v>700</v>
      </c>
      <c r="I133" s="833">
        <v>525</v>
      </c>
      <c r="J133" s="993">
        <f t="shared" si="21"/>
        <v>0.75</v>
      </c>
      <c r="K133" s="1025">
        <v>10</v>
      </c>
      <c r="L133" s="995">
        <f t="shared" si="37"/>
        <v>7000</v>
      </c>
      <c r="M133" s="996">
        <f t="shared" si="24"/>
        <v>5250</v>
      </c>
      <c r="N133" s="997">
        <f t="shared" si="22"/>
        <v>0</v>
      </c>
      <c r="O133" s="998" t="s">
        <v>839</v>
      </c>
      <c r="P133" s="1026"/>
    </row>
    <row r="134" spans="1:16" s="206" customFormat="1" ht="17.649999999999999" customHeight="1">
      <c r="A134" s="8"/>
      <c r="B134" s="280">
        <v>44037</v>
      </c>
      <c r="C134" s="280">
        <v>44050</v>
      </c>
      <c r="D134" s="640" t="s">
        <v>1061</v>
      </c>
      <c r="E134" s="298" t="s">
        <v>940</v>
      </c>
      <c r="F134" s="357" t="s">
        <v>721</v>
      </c>
      <c r="G134" s="832">
        <v>5</v>
      </c>
      <c r="H134" s="666">
        <v>820</v>
      </c>
      <c r="I134" s="667">
        <v>574</v>
      </c>
      <c r="J134" s="993">
        <f t="shared" ref="J134" si="38">I134/H134</f>
        <v>0.7</v>
      </c>
      <c r="K134" s="1025">
        <v>5</v>
      </c>
      <c r="L134" s="995">
        <f t="shared" si="37"/>
        <v>4100</v>
      </c>
      <c r="M134" s="996">
        <f t="shared" si="24"/>
        <v>2870</v>
      </c>
      <c r="N134" s="835">
        <v>0</v>
      </c>
      <c r="O134" s="981" t="s">
        <v>897</v>
      </c>
      <c r="P134" s="982" t="s">
        <v>855</v>
      </c>
    </row>
    <row r="135" spans="1:16" s="206" customFormat="1" ht="17.649999999999999" customHeight="1">
      <c r="A135" s="8"/>
      <c r="B135" s="280">
        <v>44037</v>
      </c>
      <c r="C135" s="280">
        <v>44050</v>
      </c>
      <c r="D135" s="640" t="s">
        <v>1061</v>
      </c>
      <c r="E135" s="298" t="s">
        <v>939</v>
      </c>
      <c r="F135" s="357" t="s">
        <v>908</v>
      </c>
      <c r="G135" s="832">
        <v>20</v>
      </c>
      <c r="H135" s="832">
        <v>880</v>
      </c>
      <c r="I135" s="833">
        <v>704</v>
      </c>
      <c r="J135" s="993">
        <f t="shared" si="21"/>
        <v>0.8</v>
      </c>
      <c r="K135" s="1025">
        <v>20</v>
      </c>
      <c r="L135" s="995">
        <f t="shared" si="37"/>
        <v>17600</v>
      </c>
      <c r="M135" s="996">
        <f t="shared" si="24"/>
        <v>14080</v>
      </c>
      <c r="N135" s="997">
        <f t="shared" si="22"/>
        <v>0</v>
      </c>
      <c r="O135" s="998" t="s">
        <v>835</v>
      </c>
      <c r="P135" s="1026"/>
    </row>
    <row r="136" spans="1:16" s="206" customFormat="1" ht="17.25" customHeight="1">
      <c r="A136" s="8"/>
      <c r="B136" s="1027">
        <v>44037</v>
      </c>
      <c r="C136" s="1027">
        <v>44050</v>
      </c>
      <c r="D136" s="640" t="s">
        <v>1061</v>
      </c>
      <c r="E136" s="312" t="s">
        <v>924</v>
      </c>
      <c r="F136" s="366" t="s">
        <v>919</v>
      </c>
      <c r="G136" s="832">
        <v>10</v>
      </c>
      <c r="H136" s="832">
        <v>700</v>
      </c>
      <c r="I136" s="833">
        <v>560</v>
      </c>
      <c r="J136" s="1028">
        <f t="shared" si="21"/>
        <v>0.8</v>
      </c>
      <c r="K136" s="1025">
        <v>8</v>
      </c>
      <c r="L136" s="995">
        <f t="shared" si="37"/>
        <v>5600</v>
      </c>
      <c r="M136" s="996">
        <f t="shared" si="24"/>
        <v>4480</v>
      </c>
      <c r="N136" s="997">
        <f t="shared" si="22"/>
        <v>2</v>
      </c>
      <c r="O136" s="998" t="s">
        <v>839</v>
      </c>
      <c r="P136" s="1026"/>
    </row>
    <row r="137" spans="1:16" s="206" customFormat="1" ht="17.25" customHeight="1">
      <c r="A137" s="8"/>
      <c r="B137" s="1020">
        <v>44037</v>
      </c>
      <c r="C137" s="1020">
        <v>44050</v>
      </c>
      <c r="D137" s="640" t="s">
        <v>1061</v>
      </c>
      <c r="E137" s="315" t="s">
        <v>925</v>
      </c>
      <c r="F137" s="367" t="s">
        <v>814</v>
      </c>
      <c r="G137" s="848">
        <v>30</v>
      </c>
      <c r="H137" s="848">
        <v>750</v>
      </c>
      <c r="I137" s="1021">
        <v>600</v>
      </c>
      <c r="J137" s="1022">
        <f t="shared" si="21"/>
        <v>0.8</v>
      </c>
      <c r="K137" s="1023">
        <v>11</v>
      </c>
      <c r="L137" s="678">
        <f t="shared" si="37"/>
        <v>8250</v>
      </c>
      <c r="M137" s="996">
        <f t="shared" si="24"/>
        <v>6600</v>
      </c>
      <c r="N137" s="997">
        <f t="shared" si="22"/>
        <v>19</v>
      </c>
      <c r="O137" s="847" t="s">
        <v>1206</v>
      </c>
      <c r="P137" s="285" t="s">
        <v>1190</v>
      </c>
    </row>
    <row r="138" spans="1:16" s="206" customFormat="1" ht="17.25" customHeight="1">
      <c r="A138" s="8"/>
      <c r="B138" s="1020">
        <v>44043</v>
      </c>
      <c r="C138" s="1020">
        <v>44063</v>
      </c>
      <c r="D138" s="640" t="s">
        <v>1061</v>
      </c>
      <c r="E138" s="315" t="s">
        <v>773</v>
      </c>
      <c r="F138" s="367" t="s">
        <v>753</v>
      </c>
      <c r="G138" s="848">
        <v>30</v>
      </c>
      <c r="H138" s="848">
        <v>800</v>
      </c>
      <c r="I138" s="1021">
        <v>600</v>
      </c>
      <c r="J138" s="1022">
        <f t="shared" si="21"/>
        <v>0.75</v>
      </c>
      <c r="K138" s="1023">
        <v>7</v>
      </c>
      <c r="L138" s="678">
        <f t="shared" si="37"/>
        <v>5600</v>
      </c>
      <c r="M138" s="996">
        <f t="shared" si="24"/>
        <v>4200</v>
      </c>
      <c r="N138" s="997">
        <f t="shared" si="22"/>
        <v>23</v>
      </c>
      <c r="O138" s="998" t="s">
        <v>839</v>
      </c>
      <c r="P138" s="320"/>
    </row>
    <row r="139" spans="1:16" s="206" customFormat="1" ht="17.25" customHeight="1">
      <c r="A139" s="8"/>
      <c r="B139" s="280">
        <v>44044</v>
      </c>
      <c r="C139" s="280">
        <v>44050</v>
      </c>
      <c r="D139" s="640" t="s">
        <v>1061</v>
      </c>
      <c r="E139" s="298" t="s">
        <v>931</v>
      </c>
      <c r="F139" s="357" t="s">
        <v>688</v>
      </c>
      <c r="G139" s="848">
        <v>30</v>
      </c>
      <c r="H139" s="848">
        <v>1000</v>
      </c>
      <c r="I139" s="1021">
        <v>750</v>
      </c>
      <c r="J139" s="1022">
        <f>I139/H139</f>
        <v>0.75</v>
      </c>
      <c r="K139" s="1023">
        <v>20</v>
      </c>
      <c r="L139" s="678">
        <f>H139*K139</f>
        <v>20000</v>
      </c>
      <c r="M139" s="996">
        <f>I139*K139</f>
        <v>15000</v>
      </c>
      <c r="N139" s="997">
        <f>G139-K139</f>
        <v>10</v>
      </c>
      <c r="O139" s="998" t="s">
        <v>1092</v>
      </c>
      <c r="P139" s="320"/>
    </row>
    <row r="140" spans="1:16" s="206" customFormat="1" ht="17.25" customHeight="1">
      <c r="A140" s="8"/>
      <c r="B140" s="280">
        <v>44044</v>
      </c>
      <c r="C140" s="280">
        <v>44057</v>
      </c>
      <c r="D140" s="640" t="s">
        <v>1061</v>
      </c>
      <c r="E140" s="298" t="s">
        <v>928</v>
      </c>
      <c r="F140" s="357" t="s">
        <v>916</v>
      </c>
      <c r="G140" s="848">
        <v>50</v>
      </c>
      <c r="H140" s="848">
        <v>720</v>
      </c>
      <c r="I140" s="1021">
        <v>576</v>
      </c>
      <c r="J140" s="1022">
        <f t="shared" si="21"/>
        <v>0.8</v>
      </c>
      <c r="K140" s="1023">
        <v>39</v>
      </c>
      <c r="L140" s="678">
        <f t="shared" si="37"/>
        <v>28080</v>
      </c>
      <c r="M140" s="996">
        <f t="shared" si="24"/>
        <v>22464</v>
      </c>
      <c r="N140" s="997">
        <f t="shared" si="22"/>
        <v>11</v>
      </c>
      <c r="O140" s="998" t="s">
        <v>839</v>
      </c>
      <c r="P140" s="320"/>
    </row>
    <row r="141" spans="1:16" s="206" customFormat="1" ht="17.25" customHeight="1">
      <c r="A141" s="8"/>
      <c r="B141" s="280">
        <v>44044</v>
      </c>
      <c r="C141" s="280">
        <v>44057</v>
      </c>
      <c r="D141" s="640" t="s">
        <v>1061</v>
      </c>
      <c r="E141" s="298" t="s">
        <v>1024</v>
      </c>
      <c r="F141" s="357" t="s">
        <v>945</v>
      </c>
      <c r="G141" s="848">
        <v>30</v>
      </c>
      <c r="H141" s="848">
        <v>600</v>
      </c>
      <c r="I141" s="1021">
        <v>450</v>
      </c>
      <c r="J141" s="1022">
        <f t="shared" si="21"/>
        <v>0.75</v>
      </c>
      <c r="K141" s="1023">
        <v>24</v>
      </c>
      <c r="L141" s="678">
        <f t="shared" si="37"/>
        <v>14400</v>
      </c>
      <c r="M141" s="996">
        <f t="shared" si="24"/>
        <v>10800</v>
      </c>
      <c r="N141" s="997">
        <f t="shared" si="22"/>
        <v>6</v>
      </c>
      <c r="O141" s="998" t="s">
        <v>1092</v>
      </c>
      <c r="P141" s="320"/>
    </row>
    <row r="142" spans="1:16" s="206" customFormat="1" ht="17.25" customHeight="1">
      <c r="A142" s="8"/>
      <c r="B142" s="280">
        <v>44044</v>
      </c>
      <c r="C142" s="280">
        <v>44057</v>
      </c>
      <c r="D142" s="640" t="s">
        <v>1061</v>
      </c>
      <c r="E142" s="298" t="s">
        <v>1025</v>
      </c>
      <c r="F142" s="357" t="s">
        <v>945</v>
      </c>
      <c r="G142" s="848">
        <v>10</v>
      </c>
      <c r="H142" s="848">
        <v>100</v>
      </c>
      <c r="I142" s="1021">
        <v>75</v>
      </c>
      <c r="J142" s="1022">
        <f t="shared" si="21"/>
        <v>0.75</v>
      </c>
      <c r="K142" s="1023">
        <v>4</v>
      </c>
      <c r="L142" s="678">
        <f t="shared" si="37"/>
        <v>400</v>
      </c>
      <c r="M142" s="996">
        <f t="shared" si="24"/>
        <v>300</v>
      </c>
      <c r="N142" s="997">
        <f t="shared" si="22"/>
        <v>6</v>
      </c>
      <c r="O142" s="998" t="s">
        <v>1092</v>
      </c>
      <c r="P142" s="320"/>
    </row>
    <row r="143" spans="1:16" s="206" customFormat="1" ht="17.25" customHeight="1">
      <c r="A143" s="8"/>
      <c r="B143" s="280">
        <v>44044</v>
      </c>
      <c r="C143" s="280">
        <v>44071</v>
      </c>
      <c r="D143" s="640" t="s">
        <v>1061</v>
      </c>
      <c r="E143" s="298" t="s">
        <v>929</v>
      </c>
      <c r="F143" s="357" t="s">
        <v>930</v>
      </c>
      <c r="G143" s="848">
        <v>60</v>
      </c>
      <c r="H143" s="848">
        <v>700</v>
      </c>
      <c r="I143" s="1021">
        <v>560</v>
      </c>
      <c r="J143" s="1022">
        <f>I143/H143</f>
        <v>0.8</v>
      </c>
      <c r="K143" s="1023">
        <v>54</v>
      </c>
      <c r="L143" s="678">
        <f>H143*K143</f>
        <v>37800</v>
      </c>
      <c r="M143" s="996">
        <f>I143*K143</f>
        <v>30240</v>
      </c>
      <c r="N143" s="997">
        <f>G143-K143</f>
        <v>6</v>
      </c>
      <c r="O143" s="1024"/>
      <c r="P143" s="320"/>
    </row>
    <row r="144" spans="1:16" s="206" customFormat="1" ht="17.25" customHeight="1">
      <c r="A144" s="8"/>
      <c r="B144" s="711">
        <v>44051</v>
      </c>
      <c r="C144" s="711">
        <v>44064</v>
      </c>
      <c r="D144" s="712" t="s">
        <v>1061</v>
      </c>
      <c r="E144" s="713" t="s">
        <v>1028</v>
      </c>
      <c r="F144" s="714" t="s">
        <v>691</v>
      </c>
      <c r="G144" s="1029">
        <v>90</v>
      </c>
      <c r="H144" s="1029">
        <v>700</v>
      </c>
      <c r="I144" s="1030">
        <v>525</v>
      </c>
      <c r="J144" s="1031">
        <f t="shared" ref="J144:J148" si="39">I144/H144</f>
        <v>0.75</v>
      </c>
      <c r="K144" s="1032">
        <v>66</v>
      </c>
      <c r="L144" s="718">
        <f t="shared" si="37"/>
        <v>46200</v>
      </c>
      <c r="M144" s="1033">
        <f t="shared" si="24"/>
        <v>34650</v>
      </c>
      <c r="N144" s="1034">
        <f t="shared" si="22"/>
        <v>24</v>
      </c>
      <c r="O144" s="1024"/>
      <c r="P144" s="320"/>
    </row>
    <row r="145" spans="1:16" s="206" customFormat="1" ht="17.25" customHeight="1">
      <c r="A145" s="8"/>
      <c r="B145" s="711">
        <v>44051</v>
      </c>
      <c r="C145" s="711">
        <v>44064</v>
      </c>
      <c r="D145" s="712" t="s">
        <v>1061</v>
      </c>
      <c r="E145" s="713" t="s">
        <v>1029</v>
      </c>
      <c r="F145" s="714" t="s">
        <v>691</v>
      </c>
      <c r="G145" s="1029">
        <v>21</v>
      </c>
      <c r="H145" s="1029">
        <v>500</v>
      </c>
      <c r="I145" s="1030">
        <v>375</v>
      </c>
      <c r="J145" s="1031">
        <f t="shared" si="39"/>
        <v>0.75</v>
      </c>
      <c r="K145" s="1032">
        <v>9</v>
      </c>
      <c r="L145" s="718">
        <f t="shared" si="37"/>
        <v>4500</v>
      </c>
      <c r="M145" s="1033">
        <f t="shared" si="24"/>
        <v>3375</v>
      </c>
      <c r="N145" s="1034">
        <f t="shared" si="22"/>
        <v>12</v>
      </c>
      <c r="O145" s="1024"/>
      <c r="P145" s="320"/>
    </row>
    <row r="146" spans="1:16" s="206" customFormat="1" ht="17.25" customHeight="1">
      <c r="A146" s="8"/>
      <c r="B146" s="711">
        <v>44051</v>
      </c>
      <c r="C146" s="711">
        <v>44064</v>
      </c>
      <c r="D146" s="712" t="s">
        <v>1061</v>
      </c>
      <c r="E146" s="713" t="s">
        <v>1030</v>
      </c>
      <c r="F146" s="714" t="s">
        <v>691</v>
      </c>
      <c r="G146" s="1029">
        <v>43</v>
      </c>
      <c r="H146" s="1029">
        <v>3000</v>
      </c>
      <c r="I146" s="1030">
        <v>2250</v>
      </c>
      <c r="J146" s="1031">
        <f t="shared" si="39"/>
        <v>0.75</v>
      </c>
      <c r="K146" s="1032">
        <v>31</v>
      </c>
      <c r="L146" s="718">
        <f t="shared" si="37"/>
        <v>93000</v>
      </c>
      <c r="M146" s="1033">
        <f t="shared" si="24"/>
        <v>69750</v>
      </c>
      <c r="N146" s="1034">
        <f t="shared" si="22"/>
        <v>12</v>
      </c>
      <c r="O146" s="1024"/>
      <c r="P146" s="320"/>
    </row>
    <row r="147" spans="1:16" s="206" customFormat="1" ht="17.25" customHeight="1">
      <c r="A147" s="8"/>
      <c r="B147" s="280">
        <v>44051</v>
      </c>
      <c r="C147" s="280">
        <v>44064</v>
      </c>
      <c r="D147" s="640" t="s">
        <v>1061</v>
      </c>
      <c r="E147" s="298" t="s">
        <v>1031</v>
      </c>
      <c r="F147" s="357" t="s">
        <v>1093</v>
      </c>
      <c r="G147" s="848">
        <v>20</v>
      </c>
      <c r="H147" s="848">
        <v>3300</v>
      </c>
      <c r="I147" s="1021">
        <v>2310</v>
      </c>
      <c r="J147" s="1022">
        <f t="shared" si="39"/>
        <v>0.7</v>
      </c>
      <c r="K147" s="1023">
        <v>4</v>
      </c>
      <c r="L147" s="678">
        <f t="shared" si="37"/>
        <v>13200</v>
      </c>
      <c r="M147" s="996">
        <f t="shared" si="24"/>
        <v>9240</v>
      </c>
      <c r="N147" s="997">
        <f t="shared" si="22"/>
        <v>16</v>
      </c>
      <c r="O147" s="1035" t="s">
        <v>836</v>
      </c>
      <c r="P147" s="320"/>
    </row>
    <row r="148" spans="1:16" s="206" customFormat="1" ht="17.25" customHeight="1">
      <c r="A148" s="8"/>
      <c r="B148" s="280">
        <v>44051</v>
      </c>
      <c r="C148" s="280">
        <v>44064</v>
      </c>
      <c r="D148" s="640" t="s">
        <v>1061</v>
      </c>
      <c r="E148" s="298" t="s">
        <v>1032</v>
      </c>
      <c r="F148" s="357" t="s">
        <v>1093</v>
      </c>
      <c r="G148" s="848">
        <v>10</v>
      </c>
      <c r="H148" s="848">
        <v>1100</v>
      </c>
      <c r="I148" s="1021">
        <v>770</v>
      </c>
      <c r="J148" s="1022">
        <f t="shared" si="39"/>
        <v>0.7</v>
      </c>
      <c r="K148" s="1023">
        <v>4</v>
      </c>
      <c r="L148" s="678">
        <f t="shared" si="37"/>
        <v>4400</v>
      </c>
      <c r="M148" s="996">
        <f t="shared" si="24"/>
        <v>3080</v>
      </c>
      <c r="N148" s="997">
        <f t="shared" si="22"/>
        <v>6</v>
      </c>
      <c r="O148" s="1035" t="s">
        <v>836</v>
      </c>
      <c r="P148" s="320"/>
    </row>
    <row r="149" spans="1:16" s="206" customFormat="1" ht="17.25" customHeight="1">
      <c r="A149" s="8"/>
      <c r="B149" s="280">
        <v>44051</v>
      </c>
      <c r="C149" s="280">
        <v>44057</v>
      </c>
      <c r="D149" s="640" t="s">
        <v>1061</v>
      </c>
      <c r="E149" s="298" t="s">
        <v>947</v>
      </c>
      <c r="F149" s="438" t="s">
        <v>515</v>
      </c>
      <c r="G149" s="848">
        <v>5</v>
      </c>
      <c r="H149" s="848">
        <v>800</v>
      </c>
      <c r="I149" s="1021">
        <v>640</v>
      </c>
      <c r="J149" s="1022">
        <f t="shared" si="21"/>
        <v>0.8</v>
      </c>
      <c r="K149" s="1023">
        <v>5</v>
      </c>
      <c r="L149" s="678">
        <f t="shared" si="37"/>
        <v>4000</v>
      </c>
      <c r="M149" s="996">
        <f t="shared" si="24"/>
        <v>3200</v>
      </c>
      <c r="N149" s="997">
        <f t="shared" si="22"/>
        <v>0</v>
      </c>
      <c r="O149" s="1035" t="s">
        <v>1724</v>
      </c>
      <c r="P149" s="320"/>
    </row>
    <row r="150" spans="1:16" s="206" customFormat="1" ht="17.25" customHeight="1">
      <c r="A150" s="8"/>
      <c r="B150" s="280">
        <v>44051</v>
      </c>
      <c r="C150" s="280">
        <v>44064</v>
      </c>
      <c r="D150" s="640" t="s">
        <v>1061</v>
      </c>
      <c r="E150" s="298" t="s">
        <v>948</v>
      </c>
      <c r="F150" s="357" t="s">
        <v>682</v>
      </c>
      <c r="G150" s="848">
        <v>40</v>
      </c>
      <c r="H150" s="848">
        <v>800</v>
      </c>
      <c r="I150" s="1021">
        <v>600</v>
      </c>
      <c r="J150" s="1022">
        <f t="shared" si="21"/>
        <v>0.75</v>
      </c>
      <c r="K150" s="1023">
        <v>34</v>
      </c>
      <c r="L150" s="678">
        <f t="shared" si="37"/>
        <v>27200</v>
      </c>
      <c r="M150" s="996">
        <f t="shared" si="24"/>
        <v>20400</v>
      </c>
      <c r="N150" s="997">
        <f t="shared" si="22"/>
        <v>6</v>
      </c>
      <c r="O150" s="293" t="s">
        <v>839</v>
      </c>
      <c r="P150" s="320"/>
    </row>
    <row r="151" spans="1:16" s="206" customFormat="1" ht="17.25" customHeight="1">
      <c r="A151" s="8"/>
      <c r="B151" s="280">
        <v>44051</v>
      </c>
      <c r="C151" s="280">
        <v>44064</v>
      </c>
      <c r="D151" s="640" t="s">
        <v>1061</v>
      </c>
      <c r="E151" s="298" t="s">
        <v>949</v>
      </c>
      <c r="F151" s="357" t="s">
        <v>950</v>
      </c>
      <c r="G151" s="848">
        <v>30</v>
      </c>
      <c r="H151" s="848">
        <v>800</v>
      </c>
      <c r="I151" s="1021">
        <v>560</v>
      </c>
      <c r="J151" s="1022">
        <f t="shared" si="21"/>
        <v>0.7</v>
      </c>
      <c r="K151" s="1023">
        <v>26</v>
      </c>
      <c r="L151" s="678">
        <f t="shared" si="37"/>
        <v>20800</v>
      </c>
      <c r="M151" s="996">
        <f t="shared" si="24"/>
        <v>14560</v>
      </c>
      <c r="N151" s="997">
        <f t="shared" si="22"/>
        <v>4</v>
      </c>
      <c r="O151" s="1024"/>
      <c r="P151" s="320"/>
    </row>
    <row r="152" spans="1:16" s="322" customFormat="1" ht="17.25" customHeight="1">
      <c r="A152" s="8"/>
      <c r="B152" s="280">
        <v>44052</v>
      </c>
      <c r="C152" s="280">
        <v>44056</v>
      </c>
      <c r="D152" s="640" t="s">
        <v>1061</v>
      </c>
      <c r="E152" s="298" t="s">
        <v>953</v>
      </c>
      <c r="F152" s="357" t="s">
        <v>945</v>
      </c>
      <c r="G152" s="848">
        <v>20</v>
      </c>
      <c r="H152" s="848">
        <v>600</v>
      </c>
      <c r="I152" s="1021">
        <v>450</v>
      </c>
      <c r="J152" s="1022">
        <f t="shared" si="21"/>
        <v>0.75</v>
      </c>
      <c r="K152" s="1023">
        <v>12</v>
      </c>
      <c r="L152" s="678">
        <f t="shared" si="37"/>
        <v>7200</v>
      </c>
      <c r="M152" s="996">
        <f t="shared" si="24"/>
        <v>5400</v>
      </c>
      <c r="N152" s="997">
        <f t="shared" si="22"/>
        <v>8</v>
      </c>
      <c r="O152" s="998" t="s">
        <v>1092</v>
      </c>
      <c r="P152" s="320"/>
    </row>
    <row r="153" spans="1:16" s="322" customFormat="1" ht="17.25" customHeight="1">
      <c r="A153" s="8"/>
      <c r="B153" s="280">
        <v>44058</v>
      </c>
      <c r="C153" s="280">
        <v>44071</v>
      </c>
      <c r="D153" s="640" t="s">
        <v>1061</v>
      </c>
      <c r="E153" s="298" t="s">
        <v>957</v>
      </c>
      <c r="F153" s="357" t="s">
        <v>756</v>
      </c>
      <c r="G153" s="848">
        <v>5</v>
      </c>
      <c r="H153" s="848">
        <v>820</v>
      </c>
      <c r="I153" s="1021">
        <v>574</v>
      </c>
      <c r="J153" s="1022">
        <f t="shared" si="21"/>
        <v>0.7</v>
      </c>
      <c r="K153" s="1023">
        <v>5</v>
      </c>
      <c r="L153" s="678">
        <f t="shared" si="37"/>
        <v>4100</v>
      </c>
      <c r="M153" s="996">
        <f t="shared" si="24"/>
        <v>2870</v>
      </c>
      <c r="N153" s="997">
        <f t="shared" si="22"/>
        <v>0</v>
      </c>
      <c r="O153" s="981" t="s">
        <v>897</v>
      </c>
      <c r="P153" s="982" t="s">
        <v>855</v>
      </c>
    </row>
    <row r="154" spans="1:16" s="322" customFormat="1" ht="17.25" customHeight="1">
      <c r="A154" s="8"/>
      <c r="B154" s="280">
        <v>44058</v>
      </c>
      <c r="C154" s="280">
        <v>44071</v>
      </c>
      <c r="D154" s="640" t="s">
        <v>1061</v>
      </c>
      <c r="E154" s="298" t="s">
        <v>958</v>
      </c>
      <c r="F154" s="357" t="s">
        <v>703</v>
      </c>
      <c r="G154" s="848">
        <v>30</v>
      </c>
      <c r="H154" s="848">
        <v>750</v>
      </c>
      <c r="I154" s="1021">
        <v>563</v>
      </c>
      <c r="J154" s="1022">
        <f t="shared" si="21"/>
        <v>0.7506666666666667</v>
      </c>
      <c r="K154" s="1023">
        <v>10</v>
      </c>
      <c r="L154" s="678">
        <f t="shared" si="37"/>
        <v>7500</v>
      </c>
      <c r="M154" s="996">
        <f t="shared" si="24"/>
        <v>5630</v>
      </c>
      <c r="N154" s="997">
        <f t="shared" si="22"/>
        <v>20</v>
      </c>
      <c r="O154" s="1024"/>
      <c r="P154" s="320"/>
    </row>
    <row r="155" spans="1:16" s="322" customFormat="1" ht="17.25" customHeight="1">
      <c r="A155" s="8"/>
      <c r="B155" s="280">
        <v>44058</v>
      </c>
      <c r="C155" s="280">
        <v>44071</v>
      </c>
      <c r="D155" s="640" t="s">
        <v>1061</v>
      </c>
      <c r="E155" s="298" t="s">
        <v>959</v>
      </c>
      <c r="F155" s="357" t="s">
        <v>691</v>
      </c>
      <c r="G155" s="848">
        <v>31</v>
      </c>
      <c r="H155" s="848">
        <v>600</v>
      </c>
      <c r="I155" s="1021">
        <v>450</v>
      </c>
      <c r="J155" s="1022">
        <f t="shared" ref="J155:J174" si="40">I155/H155</f>
        <v>0.75</v>
      </c>
      <c r="K155" s="1023">
        <v>31</v>
      </c>
      <c r="L155" s="678">
        <f t="shared" si="37"/>
        <v>18600</v>
      </c>
      <c r="M155" s="996">
        <f t="shared" si="24"/>
        <v>13950</v>
      </c>
      <c r="N155" s="997">
        <f t="shared" si="22"/>
        <v>0</v>
      </c>
      <c r="O155" s="1035" t="s">
        <v>1334</v>
      </c>
      <c r="P155" s="320"/>
    </row>
    <row r="156" spans="1:16" s="322" customFormat="1" ht="17.25" customHeight="1">
      <c r="A156" s="8"/>
      <c r="B156" s="280">
        <v>44058</v>
      </c>
      <c r="C156" s="280">
        <v>44078</v>
      </c>
      <c r="D156" s="640" t="s">
        <v>1061</v>
      </c>
      <c r="E156" s="298" t="s">
        <v>960</v>
      </c>
      <c r="F156" s="438" t="s">
        <v>961</v>
      </c>
      <c r="G156" s="848">
        <v>30</v>
      </c>
      <c r="H156" s="848">
        <v>750</v>
      </c>
      <c r="I156" s="1021">
        <v>600</v>
      </c>
      <c r="J156" s="1022">
        <f t="shared" si="40"/>
        <v>0.8</v>
      </c>
      <c r="K156" s="1023">
        <v>27</v>
      </c>
      <c r="L156" s="678">
        <f t="shared" si="37"/>
        <v>20250</v>
      </c>
      <c r="M156" s="996">
        <f t="shared" si="24"/>
        <v>16200</v>
      </c>
      <c r="N156" s="997">
        <f t="shared" ref="N156:N159" si="41">G156-K156</f>
        <v>3</v>
      </c>
      <c r="O156" s="1035" t="s">
        <v>1724</v>
      </c>
      <c r="P156" s="320"/>
    </row>
    <row r="157" spans="1:16" s="322" customFormat="1" ht="17.25" customHeight="1">
      <c r="A157" s="8"/>
      <c r="B157" s="280">
        <v>44065</v>
      </c>
      <c r="C157" s="280">
        <v>44078</v>
      </c>
      <c r="D157" s="640" t="s">
        <v>1061</v>
      </c>
      <c r="E157" s="298" t="s">
        <v>962</v>
      </c>
      <c r="F157" s="357" t="s">
        <v>721</v>
      </c>
      <c r="G157" s="848">
        <v>3</v>
      </c>
      <c r="H157" s="848">
        <v>900</v>
      </c>
      <c r="I157" s="1021">
        <v>720</v>
      </c>
      <c r="J157" s="1022">
        <f t="shared" si="40"/>
        <v>0.8</v>
      </c>
      <c r="K157" s="1023">
        <v>3</v>
      </c>
      <c r="L157" s="678">
        <f t="shared" si="37"/>
        <v>2700</v>
      </c>
      <c r="M157" s="996">
        <f t="shared" si="24"/>
        <v>2160</v>
      </c>
      <c r="N157" s="997">
        <f t="shared" si="41"/>
        <v>0</v>
      </c>
      <c r="O157" s="981" t="s">
        <v>897</v>
      </c>
      <c r="P157" s="982" t="s">
        <v>855</v>
      </c>
    </row>
    <row r="158" spans="1:16" s="322" customFormat="1" ht="17.25" customHeight="1">
      <c r="A158" s="8"/>
      <c r="B158" s="280">
        <v>44065</v>
      </c>
      <c r="C158" s="280">
        <v>44073</v>
      </c>
      <c r="D158" s="640" t="s">
        <v>1061</v>
      </c>
      <c r="E158" s="298" t="s">
        <v>963</v>
      </c>
      <c r="F158" s="357" t="s">
        <v>964</v>
      </c>
      <c r="G158" s="848">
        <v>70</v>
      </c>
      <c r="H158" s="848">
        <v>800</v>
      </c>
      <c r="I158" s="1021">
        <v>600</v>
      </c>
      <c r="J158" s="1022">
        <f t="shared" si="40"/>
        <v>0.75</v>
      </c>
      <c r="K158" s="1023">
        <v>46</v>
      </c>
      <c r="L158" s="678">
        <f t="shared" si="37"/>
        <v>36800</v>
      </c>
      <c r="M158" s="996">
        <f t="shared" si="24"/>
        <v>27600</v>
      </c>
      <c r="N158" s="997">
        <f t="shared" si="41"/>
        <v>24</v>
      </c>
      <c r="O158" s="1035" t="s">
        <v>832</v>
      </c>
      <c r="P158" s="320"/>
    </row>
    <row r="159" spans="1:16" s="322" customFormat="1" ht="17.25" customHeight="1">
      <c r="A159" s="8"/>
      <c r="B159" s="280">
        <v>44065</v>
      </c>
      <c r="C159" s="280">
        <v>44078</v>
      </c>
      <c r="D159" s="640" t="s">
        <v>1061</v>
      </c>
      <c r="E159" s="298" t="s">
        <v>965</v>
      </c>
      <c r="F159" s="357" t="s">
        <v>966</v>
      </c>
      <c r="G159" s="848">
        <v>20</v>
      </c>
      <c r="H159" s="848">
        <v>700</v>
      </c>
      <c r="I159" s="1021">
        <v>560</v>
      </c>
      <c r="J159" s="1022">
        <f t="shared" si="40"/>
        <v>0.8</v>
      </c>
      <c r="K159" s="1023">
        <v>16</v>
      </c>
      <c r="L159" s="678">
        <f t="shared" si="37"/>
        <v>11200</v>
      </c>
      <c r="M159" s="996">
        <f t="shared" si="24"/>
        <v>8960</v>
      </c>
      <c r="N159" s="997">
        <f t="shared" si="41"/>
        <v>4</v>
      </c>
      <c r="O159" s="1035" t="s">
        <v>836</v>
      </c>
      <c r="P159" s="320"/>
    </row>
    <row r="160" spans="1:16" s="322" customFormat="1" ht="17.25" customHeight="1">
      <c r="A160" s="8"/>
      <c r="B160" s="280">
        <v>44072</v>
      </c>
      <c r="C160" s="280">
        <v>44085</v>
      </c>
      <c r="D160" s="640" t="s">
        <v>1061</v>
      </c>
      <c r="E160" s="298" t="s">
        <v>967</v>
      </c>
      <c r="F160" s="357" t="s">
        <v>968</v>
      </c>
      <c r="G160" s="848">
        <v>30</v>
      </c>
      <c r="H160" s="848">
        <v>700</v>
      </c>
      <c r="I160" s="1021">
        <v>560</v>
      </c>
      <c r="J160" s="1022">
        <f t="shared" si="40"/>
        <v>0.8</v>
      </c>
      <c r="K160" s="1023">
        <v>30</v>
      </c>
      <c r="L160" s="678">
        <f t="shared" si="37"/>
        <v>21000</v>
      </c>
      <c r="M160" s="996">
        <f t="shared" ref="M160:M174" si="42">I160*K160</f>
        <v>16800</v>
      </c>
      <c r="N160" s="997">
        <f t="shared" ref="N160:N174" si="43">G160-K160</f>
        <v>0</v>
      </c>
      <c r="O160" s="1035" t="s">
        <v>836</v>
      </c>
      <c r="P160" s="320"/>
    </row>
    <row r="161" spans="1:16" s="322" customFormat="1" ht="17.25" customHeight="1">
      <c r="A161" s="8"/>
      <c r="B161" s="280">
        <v>44072</v>
      </c>
      <c r="C161" s="280">
        <v>44085</v>
      </c>
      <c r="D161" s="640" t="s">
        <v>1061</v>
      </c>
      <c r="E161" s="298" t="s">
        <v>969</v>
      </c>
      <c r="F161" s="357" t="s">
        <v>703</v>
      </c>
      <c r="G161" s="848">
        <v>5</v>
      </c>
      <c r="H161" s="848">
        <v>820</v>
      </c>
      <c r="I161" s="1021">
        <v>574</v>
      </c>
      <c r="J161" s="1022">
        <f t="shared" si="40"/>
        <v>0.7</v>
      </c>
      <c r="K161" s="1023">
        <v>5</v>
      </c>
      <c r="L161" s="678">
        <f t="shared" si="37"/>
        <v>4100</v>
      </c>
      <c r="M161" s="996">
        <f t="shared" si="42"/>
        <v>2870</v>
      </c>
      <c r="N161" s="997">
        <f t="shared" si="43"/>
        <v>0</v>
      </c>
      <c r="O161" s="981" t="s">
        <v>897</v>
      </c>
      <c r="P161" s="982" t="s">
        <v>855</v>
      </c>
    </row>
    <row r="162" spans="1:16" s="322" customFormat="1" ht="17.25" customHeight="1">
      <c r="A162" s="8"/>
      <c r="B162" s="280">
        <v>44072</v>
      </c>
      <c r="C162" s="280">
        <v>44085</v>
      </c>
      <c r="D162" s="640" t="s">
        <v>1061</v>
      </c>
      <c r="E162" s="298" t="s">
        <v>970</v>
      </c>
      <c r="F162" s="357" t="s">
        <v>971</v>
      </c>
      <c r="G162" s="848">
        <v>50</v>
      </c>
      <c r="H162" s="848">
        <v>640</v>
      </c>
      <c r="I162" s="1021">
        <v>512</v>
      </c>
      <c r="J162" s="1022">
        <f t="shared" si="40"/>
        <v>0.8</v>
      </c>
      <c r="K162" s="1023">
        <v>41</v>
      </c>
      <c r="L162" s="678">
        <f t="shared" si="37"/>
        <v>26240</v>
      </c>
      <c r="M162" s="996">
        <f t="shared" si="42"/>
        <v>20992</v>
      </c>
      <c r="N162" s="997">
        <f t="shared" si="43"/>
        <v>9</v>
      </c>
      <c r="O162" s="1035" t="s">
        <v>836</v>
      </c>
      <c r="P162" s="320"/>
    </row>
    <row r="163" spans="1:16" s="322" customFormat="1" ht="17.25" customHeight="1">
      <c r="A163" s="8"/>
      <c r="B163" s="280">
        <v>44072</v>
      </c>
      <c r="C163" s="280">
        <v>44085</v>
      </c>
      <c r="D163" s="640" t="s">
        <v>1061</v>
      </c>
      <c r="E163" s="298" t="s">
        <v>972</v>
      </c>
      <c r="F163" s="310" t="s">
        <v>693</v>
      </c>
      <c r="G163" s="848">
        <v>30</v>
      </c>
      <c r="H163" s="848">
        <v>800</v>
      </c>
      <c r="I163" s="1021">
        <v>640</v>
      </c>
      <c r="J163" s="1022">
        <f t="shared" si="40"/>
        <v>0.8</v>
      </c>
      <c r="K163" s="1023">
        <v>14</v>
      </c>
      <c r="L163" s="678">
        <f t="shared" si="37"/>
        <v>11200</v>
      </c>
      <c r="M163" s="996">
        <f t="shared" si="42"/>
        <v>8960</v>
      </c>
      <c r="N163" s="997">
        <f t="shared" si="43"/>
        <v>16</v>
      </c>
      <c r="O163" s="1035" t="s">
        <v>1724</v>
      </c>
      <c r="P163" s="320"/>
    </row>
    <row r="164" spans="1:16" s="322" customFormat="1" ht="17.25" customHeight="1">
      <c r="A164" s="8"/>
      <c r="B164" s="280">
        <v>44072</v>
      </c>
      <c r="C164" s="280">
        <v>44085</v>
      </c>
      <c r="D164" s="640" t="s">
        <v>1061</v>
      </c>
      <c r="E164" s="298" t="s">
        <v>973</v>
      </c>
      <c r="F164" s="357" t="s">
        <v>974</v>
      </c>
      <c r="G164" s="848">
        <v>44</v>
      </c>
      <c r="H164" s="848">
        <v>880</v>
      </c>
      <c r="I164" s="1021">
        <v>616</v>
      </c>
      <c r="J164" s="1022">
        <f t="shared" si="40"/>
        <v>0.7</v>
      </c>
      <c r="K164" s="1023">
        <v>44</v>
      </c>
      <c r="L164" s="678">
        <f t="shared" si="37"/>
        <v>38720</v>
      </c>
      <c r="M164" s="996">
        <f t="shared" si="42"/>
        <v>27104</v>
      </c>
      <c r="N164" s="997">
        <f t="shared" si="43"/>
        <v>0</v>
      </c>
      <c r="O164" s="1035" t="s">
        <v>1334</v>
      </c>
      <c r="P164" s="320"/>
    </row>
    <row r="165" spans="1:16" s="322" customFormat="1" ht="17.25" customHeight="1">
      <c r="A165" s="8"/>
      <c r="B165" s="280">
        <v>44072</v>
      </c>
      <c r="C165" s="280">
        <v>44085</v>
      </c>
      <c r="D165" s="640" t="s">
        <v>1061</v>
      </c>
      <c r="E165" s="298" t="s">
        <v>975</v>
      </c>
      <c r="F165" s="357" t="s">
        <v>752</v>
      </c>
      <c r="G165" s="848">
        <v>5</v>
      </c>
      <c r="H165" s="848">
        <v>820</v>
      </c>
      <c r="I165" s="1021">
        <v>574</v>
      </c>
      <c r="J165" s="1022">
        <f t="shared" si="40"/>
        <v>0.7</v>
      </c>
      <c r="K165" s="1023">
        <v>5</v>
      </c>
      <c r="L165" s="678">
        <f t="shared" si="37"/>
        <v>4100</v>
      </c>
      <c r="M165" s="996">
        <f t="shared" si="42"/>
        <v>2870</v>
      </c>
      <c r="N165" s="997">
        <f t="shared" si="43"/>
        <v>0</v>
      </c>
      <c r="O165" s="981" t="s">
        <v>897</v>
      </c>
      <c r="P165" s="982" t="s">
        <v>855</v>
      </c>
    </row>
    <row r="166" spans="1:16" s="322" customFormat="1" ht="17.25" customHeight="1">
      <c r="A166" s="8"/>
      <c r="B166" s="280">
        <v>44072</v>
      </c>
      <c r="C166" s="280">
        <v>44086</v>
      </c>
      <c r="D166" s="640" t="s">
        <v>1061</v>
      </c>
      <c r="E166" s="298" t="s">
        <v>993</v>
      </c>
      <c r="F166" s="357" t="s">
        <v>686</v>
      </c>
      <c r="G166" s="848">
        <v>30</v>
      </c>
      <c r="H166" s="848">
        <v>800</v>
      </c>
      <c r="I166" s="1021">
        <v>600</v>
      </c>
      <c r="J166" s="1022">
        <f t="shared" si="40"/>
        <v>0.75</v>
      </c>
      <c r="K166" s="1023">
        <v>14</v>
      </c>
      <c r="L166" s="678">
        <f t="shared" si="37"/>
        <v>11200</v>
      </c>
      <c r="M166" s="996">
        <f t="shared" si="42"/>
        <v>8400</v>
      </c>
      <c r="N166" s="997">
        <f t="shared" si="43"/>
        <v>16</v>
      </c>
      <c r="O166" s="1035" t="s">
        <v>836</v>
      </c>
      <c r="P166" s="320"/>
    </row>
    <row r="167" spans="1:16" s="322" customFormat="1" ht="17.25" customHeight="1">
      <c r="A167" s="8"/>
      <c r="B167" s="280">
        <v>44074</v>
      </c>
      <c r="C167" s="280">
        <v>44092</v>
      </c>
      <c r="D167" s="640" t="s">
        <v>1061</v>
      </c>
      <c r="E167" s="298" t="s">
        <v>1033</v>
      </c>
      <c r="F167" s="441" t="s">
        <v>1034</v>
      </c>
      <c r="G167" s="848">
        <v>60</v>
      </c>
      <c r="H167" s="848">
        <v>1200</v>
      </c>
      <c r="I167" s="1021">
        <v>960</v>
      </c>
      <c r="J167" s="1022">
        <f t="shared" si="40"/>
        <v>0.8</v>
      </c>
      <c r="K167" s="1023">
        <v>44</v>
      </c>
      <c r="L167" s="678">
        <f t="shared" si="37"/>
        <v>52800</v>
      </c>
      <c r="M167" s="996">
        <f t="shared" si="42"/>
        <v>42240</v>
      </c>
      <c r="N167" s="997">
        <f t="shared" si="43"/>
        <v>16</v>
      </c>
      <c r="O167" s="1036" t="s">
        <v>1724</v>
      </c>
      <c r="P167" s="1037"/>
    </row>
    <row r="168" spans="1:16" s="322" customFormat="1" ht="17.25" customHeight="1">
      <c r="A168" s="8"/>
      <c r="B168" s="280">
        <v>44079</v>
      </c>
      <c r="C168" s="280">
        <v>44092</v>
      </c>
      <c r="D168" s="640" t="s">
        <v>1061</v>
      </c>
      <c r="E168" s="298" t="s">
        <v>994</v>
      </c>
      <c r="F168" s="310" t="s">
        <v>693</v>
      </c>
      <c r="G168" s="848">
        <v>2</v>
      </c>
      <c r="H168" s="848">
        <v>820</v>
      </c>
      <c r="I168" s="1021">
        <v>656</v>
      </c>
      <c r="J168" s="1022">
        <f t="shared" si="40"/>
        <v>0.8</v>
      </c>
      <c r="K168" s="1023">
        <v>2</v>
      </c>
      <c r="L168" s="678">
        <f t="shared" si="37"/>
        <v>1640</v>
      </c>
      <c r="M168" s="996">
        <f t="shared" si="42"/>
        <v>1312</v>
      </c>
      <c r="N168" s="997">
        <f t="shared" si="43"/>
        <v>0</v>
      </c>
      <c r="O168" s="981" t="s">
        <v>897</v>
      </c>
      <c r="P168" s="982" t="s">
        <v>855</v>
      </c>
    </row>
    <row r="169" spans="1:16" s="322" customFormat="1" ht="17.25" customHeight="1">
      <c r="A169" s="8"/>
      <c r="B169" s="280">
        <v>44079</v>
      </c>
      <c r="C169" s="280">
        <v>44092</v>
      </c>
      <c r="D169" s="640" t="s">
        <v>1061</v>
      </c>
      <c r="E169" s="298" t="s">
        <v>995</v>
      </c>
      <c r="F169" s="310" t="s">
        <v>693</v>
      </c>
      <c r="G169" s="848">
        <v>3</v>
      </c>
      <c r="H169" s="848">
        <v>900</v>
      </c>
      <c r="I169" s="1021">
        <v>720</v>
      </c>
      <c r="J169" s="1022">
        <f t="shared" si="40"/>
        <v>0.8</v>
      </c>
      <c r="K169" s="1023">
        <v>3</v>
      </c>
      <c r="L169" s="678">
        <f t="shared" si="37"/>
        <v>2700</v>
      </c>
      <c r="M169" s="996">
        <f t="shared" si="42"/>
        <v>2160</v>
      </c>
      <c r="N169" s="997">
        <f t="shared" si="43"/>
        <v>0</v>
      </c>
      <c r="O169" s="981" t="s">
        <v>897</v>
      </c>
      <c r="P169" s="982" t="s">
        <v>855</v>
      </c>
    </row>
    <row r="170" spans="1:16" s="322" customFormat="1" ht="17.25" customHeight="1">
      <c r="A170" s="8"/>
      <c r="B170" s="280">
        <v>44079</v>
      </c>
      <c r="C170" s="280">
        <v>44092</v>
      </c>
      <c r="D170" s="640" t="s">
        <v>1061</v>
      </c>
      <c r="E170" s="298" t="s">
        <v>996</v>
      </c>
      <c r="F170" s="357" t="s">
        <v>997</v>
      </c>
      <c r="G170" s="848">
        <v>30</v>
      </c>
      <c r="H170" s="848">
        <v>700</v>
      </c>
      <c r="I170" s="1021">
        <v>525</v>
      </c>
      <c r="J170" s="1022">
        <f t="shared" si="40"/>
        <v>0.75</v>
      </c>
      <c r="K170" s="1023">
        <v>17</v>
      </c>
      <c r="L170" s="678">
        <f t="shared" si="37"/>
        <v>11900</v>
      </c>
      <c r="M170" s="996">
        <f t="shared" si="42"/>
        <v>8925</v>
      </c>
      <c r="N170" s="997">
        <f t="shared" si="43"/>
        <v>13</v>
      </c>
      <c r="O170" s="1035" t="s">
        <v>1725</v>
      </c>
      <c r="P170" s="320"/>
    </row>
    <row r="171" spans="1:16" s="322" customFormat="1" ht="17.25" customHeight="1">
      <c r="A171" s="8"/>
      <c r="B171" s="280">
        <v>44079</v>
      </c>
      <c r="C171" s="280">
        <v>44092</v>
      </c>
      <c r="D171" s="640" t="s">
        <v>1061</v>
      </c>
      <c r="E171" s="298" t="s">
        <v>1035</v>
      </c>
      <c r="F171" s="441" t="s">
        <v>1036</v>
      </c>
      <c r="G171" s="848">
        <v>30</v>
      </c>
      <c r="H171" s="848">
        <v>700</v>
      </c>
      <c r="I171" s="1021">
        <v>560</v>
      </c>
      <c r="J171" s="1022">
        <f t="shared" si="40"/>
        <v>0.8</v>
      </c>
      <c r="K171" s="1023">
        <v>18</v>
      </c>
      <c r="L171" s="678">
        <f t="shared" si="37"/>
        <v>12600</v>
      </c>
      <c r="M171" s="996">
        <f t="shared" si="42"/>
        <v>10080</v>
      </c>
      <c r="N171" s="997">
        <f t="shared" si="43"/>
        <v>12</v>
      </c>
      <c r="O171" s="1035" t="s">
        <v>836</v>
      </c>
      <c r="P171" s="320"/>
    </row>
    <row r="172" spans="1:16" s="1041" customFormat="1" ht="17.25" customHeight="1">
      <c r="A172" s="1038"/>
      <c r="B172" s="688">
        <v>44079</v>
      </c>
      <c r="C172" s="688">
        <v>44092</v>
      </c>
      <c r="D172" s="666" t="s">
        <v>1061</v>
      </c>
      <c r="E172" s="298" t="s">
        <v>1026</v>
      </c>
      <c r="F172" s="310" t="s">
        <v>908</v>
      </c>
      <c r="G172" s="848">
        <v>20</v>
      </c>
      <c r="H172" s="848">
        <v>550</v>
      </c>
      <c r="I172" s="1021">
        <v>440</v>
      </c>
      <c r="J172" s="1039">
        <f t="shared" si="40"/>
        <v>0.8</v>
      </c>
      <c r="K172" s="1023">
        <v>20</v>
      </c>
      <c r="L172" s="652">
        <f t="shared" si="37"/>
        <v>11000</v>
      </c>
      <c r="M172" s="849">
        <f t="shared" si="42"/>
        <v>8800</v>
      </c>
      <c r="N172" s="983">
        <f t="shared" si="43"/>
        <v>0</v>
      </c>
      <c r="O172" s="1035" t="s">
        <v>835</v>
      </c>
      <c r="P172" s="1040"/>
    </row>
    <row r="173" spans="1:16" s="322" customFormat="1" ht="17.25" customHeight="1">
      <c r="A173" s="8"/>
      <c r="B173" s="280">
        <v>44079</v>
      </c>
      <c r="C173" s="280">
        <v>44092</v>
      </c>
      <c r="D173" s="640" t="s">
        <v>1061</v>
      </c>
      <c r="E173" s="298" t="s">
        <v>1027</v>
      </c>
      <c r="F173" s="310" t="s">
        <v>908</v>
      </c>
      <c r="G173" s="848">
        <v>30</v>
      </c>
      <c r="H173" s="848">
        <v>900</v>
      </c>
      <c r="I173" s="1021">
        <v>720</v>
      </c>
      <c r="J173" s="1022">
        <f t="shared" si="40"/>
        <v>0.8</v>
      </c>
      <c r="K173" s="1023">
        <v>22</v>
      </c>
      <c r="L173" s="678">
        <f t="shared" si="37"/>
        <v>19800</v>
      </c>
      <c r="M173" s="996">
        <f t="shared" si="42"/>
        <v>15840</v>
      </c>
      <c r="N173" s="997">
        <f t="shared" si="43"/>
        <v>8</v>
      </c>
      <c r="O173" s="1035" t="s">
        <v>835</v>
      </c>
      <c r="P173" s="320"/>
    </row>
    <row r="174" spans="1:16" s="322" customFormat="1" ht="17.25" customHeight="1">
      <c r="A174" s="8"/>
      <c r="B174" s="280">
        <v>44080</v>
      </c>
      <c r="C174" s="280">
        <v>44092</v>
      </c>
      <c r="D174" s="640" t="s">
        <v>1061</v>
      </c>
      <c r="E174" s="298" t="s">
        <v>999</v>
      </c>
      <c r="F174" s="316" t="s">
        <v>732</v>
      </c>
      <c r="G174" s="848">
        <v>30</v>
      </c>
      <c r="H174" s="848">
        <v>800</v>
      </c>
      <c r="I174" s="1021">
        <v>640</v>
      </c>
      <c r="J174" s="1022">
        <f t="shared" si="40"/>
        <v>0.8</v>
      </c>
      <c r="K174" s="1023">
        <v>17</v>
      </c>
      <c r="L174" s="678">
        <f t="shared" si="37"/>
        <v>13600</v>
      </c>
      <c r="M174" s="996">
        <f t="shared" si="42"/>
        <v>10880</v>
      </c>
      <c r="N174" s="997">
        <f t="shared" si="43"/>
        <v>13</v>
      </c>
      <c r="O174" s="1035" t="s">
        <v>836</v>
      </c>
      <c r="P174" s="320"/>
    </row>
    <row r="175" spans="1:16" s="322" customFormat="1" ht="17.25" customHeight="1">
      <c r="A175" s="8"/>
      <c r="B175" s="280">
        <v>44086</v>
      </c>
      <c r="C175" s="280">
        <v>44099</v>
      </c>
      <c r="D175" s="640" t="s">
        <v>1061</v>
      </c>
      <c r="E175" s="298" t="s">
        <v>1001</v>
      </c>
      <c r="F175" s="357" t="s">
        <v>721</v>
      </c>
      <c r="G175" s="848">
        <v>30</v>
      </c>
      <c r="H175" s="848">
        <v>800</v>
      </c>
      <c r="I175" s="1021">
        <v>600</v>
      </c>
      <c r="J175" s="1022">
        <f t="shared" ref="J175:J191" si="44">I175/H175</f>
        <v>0.75</v>
      </c>
      <c r="K175" s="1023">
        <v>30</v>
      </c>
      <c r="L175" s="678">
        <f t="shared" ref="L175:L191" si="45">H175*K175</f>
        <v>24000</v>
      </c>
      <c r="M175" s="996">
        <f t="shared" ref="M175:M191" si="46">I175*K175</f>
        <v>18000</v>
      </c>
      <c r="N175" s="997">
        <f t="shared" ref="N175:N191" si="47">G175-K175</f>
        <v>0</v>
      </c>
      <c r="O175" s="1035" t="s">
        <v>835</v>
      </c>
      <c r="P175" s="320"/>
    </row>
    <row r="176" spans="1:16" s="322" customFormat="1" ht="17.25" customHeight="1">
      <c r="A176" s="8"/>
      <c r="B176" s="280">
        <v>44086</v>
      </c>
      <c r="C176" s="280">
        <v>44099</v>
      </c>
      <c r="D176" s="640" t="s">
        <v>1061</v>
      </c>
      <c r="E176" s="298" t="s">
        <v>1002</v>
      </c>
      <c r="F176" s="357" t="s">
        <v>747</v>
      </c>
      <c r="G176" s="848">
        <v>30</v>
      </c>
      <c r="H176" s="848">
        <v>750</v>
      </c>
      <c r="I176" s="1021">
        <v>600</v>
      </c>
      <c r="J176" s="1022">
        <f t="shared" si="44"/>
        <v>0.8</v>
      </c>
      <c r="K176" s="1023">
        <v>16</v>
      </c>
      <c r="L176" s="678">
        <f t="shared" si="45"/>
        <v>12000</v>
      </c>
      <c r="M176" s="996">
        <f t="shared" si="46"/>
        <v>9600</v>
      </c>
      <c r="N176" s="997">
        <f t="shared" si="47"/>
        <v>14</v>
      </c>
      <c r="O176" s="1042"/>
      <c r="P176" s="320"/>
    </row>
    <row r="177" spans="1:16" s="322" customFormat="1" ht="17.25" customHeight="1">
      <c r="A177" s="8"/>
      <c r="B177" s="280">
        <v>44086</v>
      </c>
      <c r="C177" s="280">
        <v>44099</v>
      </c>
      <c r="D177" s="640" t="s">
        <v>1061</v>
      </c>
      <c r="E177" s="298" t="s">
        <v>1003</v>
      </c>
      <c r="F177" s="310" t="s">
        <v>740</v>
      </c>
      <c r="G177" s="848">
        <v>40</v>
      </c>
      <c r="H177" s="848">
        <v>750</v>
      </c>
      <c r="I177" s="1021">
        <v>563</v>
      </c>
      <c r="J177" s="1022">
        <f t="shared" si="44"/>
        <v>0.7506666666666667</v>
      </c>
      <c r="K177" s="1023">
        <v>24</v>
      </c>
      <c r="L177" s="678">
        <f t="shared" si="45"/>
        <v>18000</v>
      </c>
      <c r="M177" s="996">
        <f t="shared" si="46"/>
        <v>13512</v>
      </c>
      <c r="N177" s="997">
        <f t="shared" si="47"/>
        <v>16</v>
      </c>
      <c r="O177" s="1035" t="s">
        <v>1726</v>
      </c>
      <c r="P177" s="320"/>
    </row>
    <row r="178" spans="1:16" s="322" customFormat="1" ht="17.25" customHeight="1">
      <c r="A178" s="8"/>
      <c r="B178" s="280">
        <v>44086</v>
      </c>
      <c r="C178" s="280">
        <v>44099</v>
      </c>
      <c r="D178" s="640" t="s">
        <v>1061</v>
      </c>
      <c r="E178" s="298" t="s">
        <v>1006</v>
      </c>
      <c r="F178" s="352" t="s">
        <v>708</v>
      </c>
      <c r="G178" s="848">
        <v>30</v>
      </c>
      <c r="H178" s="848">
        <v>750</v>
      </c>
      <c r="I178" s="1021">
        <v>563</v>
      </c>
      <c r="J178" s="1022">
        <f t="shared" si="44"/>
        <v>0.7506666666666667</v>
      </c>
      <c r="K178" s="1023">
        <v>16</v>
      </c>
      <c r="L178" s="678">
        <f t="shared" si="45"/>
        <v>12000</v>
      </c>
      <c r="M178" s="996">
        <v>9002</v>
      </c>
      <c r="N178" s="997">
        <f t="shared" si="47"/>
        <v>14</v>
      </c>
      <c r="O178" s="1035" t="s">
        <v>1724</v>
      </c>
      <c r="P178" s="320"/>
    </row>
    <row r="179" spans="1:16" ht="17.25" customHeight="1">
      <c r="B179" s="280">
        <v>44093</v>
      </c>
      <c r="C179" s="280">
        <v>44099</v>
      </c>
      <c r="D179" s="640" t="s">
        <v>1061</v>
      </c>
      <c r="E179" s="298" t="s">
        <v>1011</v>
      </c>
      <c r="F179" s="310" t="s">
        <v>693</v>
      </c>
      <c r="G179" s="848">
        <v>20</v>
      </c>
      <c r="H179" s="848">
        <v>700</v>
      </c>
      <c r="I179" s="1021">
        <v>560</v>
      </c>
      <c r="J179" s="1022">
        <f>I179/H179</f>
        <v>0.8</v>
      </c>
      <c r="K179" s="1023">
        <v>6</v>
      </c>
      <c r="L179" s="678">
        <f>H179*K179</f>
        <v>4200</v>
      </c>
      <c r="M179" s="996">
        <f>I179*K179</f>
        <v>3360</v>
      </c>
      <c r="N179" s="997">
        <f>G179-K179</f>
        <v>14</v>
      </c>
      <c r="O179" s="1035" t="s">
        <v>1724</v>
      </c>
      <c r="P179" s="320"/>
    </row>
    <row r="180" spans="1:16" s="322" customFormat="1" ht="17.25" customHeight="1">
      <c r="A180" s="8"/>
      <c r="B180" s="280">
        <v>44093</v>
      </c>
      <c r="C180" s="280">
        <v>44099</v>
      </c>
      <c r="D180" s="640" t="s">
        <v>1061</v>
      </c>
      <c r="E180" s="298" t="s">
        <v>1037</v>
      </c>
      <c r="F180" s="352" t="s">
        <v>1039</v>
      </c>
      <c r="G180" s="848">
        <v>30</v>
      </c>
      <c r="H180" s="848">
        <v>700</v>
      </c>
      <c r="I180" s="1021">
        <v>525</v>
      </c>
      <c r="J180" s="1022">
        <f t="shared" si="44"/>
        <v>0.75</v>
      </c>
      <c r="K180" s="1023">
        <v>11</v>
      </c>
      <c r="L180" s="678">
        <f t="shared" si="45"/>
        <v>7700</v>
      </c>
      <c r="M180" s="996">
        <f t="shared" si="46"/>
        <v>5775</v>
      </c>
      <c r="N180" s="997">
        <f t="shared" si="47"/>
        <v>19</v>
      </c>
      <c r="O180" s="1035" t="s">
        <v>836</v>
      </c>
      <c r="P180" s="320"/>
    </row>
    <row r="181" spans="1:16" ht="17.25" customHeight="1">
      <c r="B181" s="280">
        <v>44093</v>
      </c>
      <c r="C181" s="280">
        <v>44106</v>
      </c>
      <c r="D181" s="640" t="s">
        <v>1061</v>
      </c>
      <c r="E181" s="298" t="s">
        <v>1007</v>
      </c>
      <c r="F181" s="357" t="s">
        <v>1008</v>
      </c>
      <c r="G181" s="848">
        <v>30</v>
      </c>
      <c r="H181" s="848">
        <v>600</v>
      </c>
      <c r="I181" s="1021">
        <v>480</v>
      </c>
      <c r="J181" s="1022">
        <f t="shared" si="44"/>
        <v>0.8</v>
      </c>
      <c r="K181" s="1023">
        <v>30</v>
      </c>
      <c r="L181" s="678">
        <f t="shared" si="45"/>
        <v>18000</v>
      </c>
      <c r="M181" s="996">
        <f t="shared" si="46"/>
        <v>14400</v>
      </c>
      <c r="N181" s="997">
        <f t="shared" si="47"/>
        <v>0</v>
      </c>
      <c r="O181" s="1035" t="s">
        <v>1508</v>
      </c>
      <c r="P181" s="320"/>
    </row>
    <row r="182" spans="1:16" ht="17.25" customHeight="1">
      <c r="B182" s="280">
        <v>44093</v>
      </c>
      <c r="C182" s="280">
        <v>44106</v>
      </c>
      <c r="D182" s="640" t="s">
        <v>1061</v>
      </c>
      <c r="E182" s="298" t="s">
        <v>1009</v>
      </c>
      <c r="F182" s="357" t="s">
        <v>743</v>
      </c>
      <c r="G182" s="848">
        <v>30</v>
      </c>
      <c r="H182" s="848">
        <v>750</v>
      </c>
      <c r="I182" s="1021">
        <v>563</v>
      </c>
      <c r="J182" s="1022">
        <f t="shared" si="44"/>
        <v>0.7506666666666667</v>
      </c>
      <c r="K182" s="1023">
        <v>14</v>
      </c>
      <c r="L182" s="678">
        <f t="shared" si="45"/>
        <v>10500</v>
      </c>
      <c r="M182" s="996">
        <f t="shared" si="46"/>
        <v>7882</v>
      </c>
      <c r="N182" s="997">
        <f t="shared" si="47"/>
        <v>16</v>
      </c>
      <c r="O182" s="1035" t="s">
        <v>836</v>
      </c>
      <c r="P182" s="320"/>
    </row>
    <row r="183" spans="1:16" ht="17.25" customHeight="1">
      <c r="B183" s="280">
        <v>44093</v>
      </c>
      <c r="C183" s="280">
        <v>44106</v>
      </c>
      <c r="D183" s="640" t="s">
        <v>1061</v>
      </c>
      <c r="E183" s="298" t="s">
        <v>1010</v>
      </c>
      <c r="F183" s="357" t="s">
        <v>912</v>
      </c>
      <c r="G183" s="848">
        <v>70</v>
      </c>
      <c r="H183" s="848">
        <v>750</v>
      </c>
      <c r="I183" s="1021">
        <v>600</v>
      </c>
      <c r="J183" s="1022">
        <f t="shared" si="44"/>
        <v>0.8</v>
      </c>
      <c r="K183" s="1023">
        <v>57</v>
      </c>
      <c r="L183" s="678">
        <f t="shared" si="45"/>
        <v>42750</v>
      </c>
      <c r="M183" s="996">
        <f t="shared" si="46"/>
        <v>34200</v>
      </c>
      <c r="N183" s="997">
        <f t="shared" si="47"/>
        <v>13</v>
      </c>
      <c r="O183" s="1035" t="s">
        <v>1333</v>
      </c>
      <c r="P183" s="320" t="s">
        <v>1190</v>
      </c>
    </row>
    <row r="184" spans="1:16" ht="17.25" customHeight="1">
      <c r="B184" s="280">
        <v>44093</v>
      </c>
      <c r="C184" s="280">
        <v>44106</v>
      </c>
      <c r="D184" s="640" t="s">
        <v>1061</v>
      </c>
      <c r="E184" s="298" t="s">
        <v>1040</v>
      </c>
      <c r="F184" s="310" t="s">
        <v>703</v>
      </c>
      <c r="G184" s="848">
        <v>10</v>
      </c>
      <c r="H184" s="848">
        <v>800</v>
      </c>
      <c r="I184" s="1021">
        <v>600</v>
      </c>
      <c r="J184" s="1022">
        <f t="shared" si="44"/>
        <v>0.75</v>
      </c>
      <c r="K184" s="1023">
        <v>10</v>
      </c>
      <c r="L184" s="678">
        <f t="shared" si="45"/>
        <v>8000</v>
      </c>
      <c r="M184" s="996">
        <f t="shared" si="46"/>
        <v>6000</v>
      </c>
      <c r="N184" s="997">
        <v>10</v>
      </c>
      <c r="O184" s="1035" t="s">
        <v>835</v>
      </c>
      <c r="P184" s="320"/>
    </row>
    <row r="185" spans="1:16" ht="17.25" customHeight="1">
      <c r="B185" s="280">
        <v>44093</v>
      </c>
      <c r="C185" s="280">
        <v>44113</v>
      </c>
      <c r="D185" s="640" t="s">
        <v>1061</v>
      </c>
      <c r="E185" s="298" t="s">
        <v>1041</v>
      </c>
      <c r="F185" s="310" t="s">
        <v>750</v>
      </c>
      <c r="G185" s="848">
        <v>3</v>
      </c>
      <c r="H185" s="848">
        <v>820</v>
      </c>
      <c r="I185" s="1021">
        <v>656</v>
      </c>
      <c r="J185" s="1022">
        <f t="shared" si="44"/>
        <v>0.8</v>
      </c>
      <c r="K185" s="1023">
        <v>3</v>
      </c>
      <c r="L185" s="678">
        <f t="shared" si="45"/>
        <v>2460</v>
      </c>
      <c r="M185" s="996">
        <f t="shared" si="46"/>
        <v>1968</v>
      </c>
      <c r="N185" s="997">
        <f t="shared" si="47"/>
        <v>0</v>
      </c>
      <c r="O185" s="981" t="s">
        <v>897</v>
      </c>
      <c r="P185" s="982" t="s">
        <v>855</v>
      </c>
    </row>
    <row r="186" spans="1:16" ht="17.25" customHeight="1">
      <c r="B186" s="280">
        <v>44100</v>
      </c>
      <c r="C186" s="280">
        <v>44113</v>
      </c>
      <c r="D186" s="640" t="s">
        <v>1061</v>
      </c>
      <c r="E186" s="298" t="s">
        <v>1012</v>
      </c>
      <c r="F186" s="310" t="s">
        <v>777</v>
      </c>
      <c r="G186" s="848">
        <v>30</v>
      </c>
      <c r="H186" s="848">
        <v>700</v>
      </c>
      <c r="I186" s="1021">
        <v>560</v>
      </c>
      <c r="J186" s="1022">
        <f t="shared" si="44"/>
        <v>0.8</v>
      </c>
      <c r="K186" s="1023">
        <v>14</v>
      </c>
      <c r="L186" s="678">
        <f t="shared" si="45"/>
        <v>9800</v>
      </c>
      <c r="M186" s="996">
        <f t="shared" si="46"/>
        <v>7840</v>
      </c>
      <c r="N186" s="997">
        <f t="shared" si="47"/>
        <v>16</v>
      </c>
      <c r="O186" s="1035" t="s">
        <v>835</v>
      </c>
      <c r="P186" s="320"/>
    </row>
    <row r="187" spans="1:16" ht="17.25" customHeight="1">
      <c r="B187" s="280">
        <v>44100</v>
      </c>
      <c r="C187" s="280">
        <v>44113</v>
      </c>
      <c r="D187" s="640" t="s">
        <v>1061</v>
      </c>
      <c r="E187" s="298" t="s">
        <v>1013</v>
      </c>
      <c r="F187" s="357" t="s">
        <v>756</v>
      </c>
      <c r="G187" s="848">
        <v>9</v>
      </c>
      <c r="H187" s="848">
        <v>1200</v>
      </c>
      <c r="I187" s="1021">
        <v>960</v>
      </c>
      <c r="J187" s="1022">
        <f t="shared" si="44"/>
        <v>0.8</v>
      </c>
      <c r="K187" s="1023">
        <v>8</v>
      </c>
      <c r="L187" s="678">
        <f t="shared" si="45"/>
        <v>9600</v>
      </c>
      <c r="M187" s="996">
        <f t="shared" si="46"/>
        <v>7680</v>
      </c>
      <c r="N187" s="997">
        <f t="shared" si="47"/>
        <v>1</v>
      </c>
      <c r="O187" s="981" t="s">
        <v>897</v>
      </c>
      <c r="P187" s="982" t="s">
        <v>855</v>
      </c>
    </row>
    <row r="188" spans="1:16" ht="17.25" customHeight="1">
      <c r="B188" s="280">
        <v>44100</v>
      </c>
      <c r="C188" s="280">
        <v>44113</v>
      </c>
      <c r="D188" s="640" t="s">
        <v>1061</v>
      </c>
      <c r="E188" s="298" t="s">
        <v>1014</v>
      </c>
      <c r="F188" s="310" t="s">
        <v>693</v>
      </c>
      <c r="G188" s="848">
        <v>50</v>
      </c>
      <c r="H188" s="848">
        <v>800</v>
      </c>
      <c r="I188" s="1021">
        <v>640</v>
      </c>
      <c r="J188" s="1022">
        <f t="shared" si="44"/>
        <v>0.8</v>
      </c>
      <c r="K188" s="1023">
        <v>23</v>
      </c>
      <c r="L188" s="678">
        <f t="shared" si="45"/>
        <v>18400</v>
      </c>
      <c r="M188" s="996">
        <f t="shared" si="46"/>
        <v>14720</v>
      </c>
      <c r="N188" s="997">
        <f t="shared" si="47"/>
        <v>27</v>
      </c>
      <c r="O188" s="1035" t="s">
        <v>835</v>
      </c>
      <c r="P188" s="320"/>
    </row>
    <row r="189" spans="1:16" ht="17.25" customHeight="1">
      <c r="B189" s="280">
        <v>44100</v>
      </c>
      <c r="C189" s="280">
        <v>44113</v>
      </c>
      <c r="D189" s="640" t="s">
        <v>1061</v>
      </c>
      <c r="E189" s="298" t="s">
        <v>1130</v>
      </c>
      <c r="F189" s="310" t="s">
        <v>1129</v>
      </c>
      <c r="G189" s="848">
        <v>18</v>
      </c>
      <c r="H189" s="848">
        <v>514</v>
      </c>
      <c r="I189" s="1021">
        <v>360</v>
      </c>
      <c r="J189" s="1022">
        <f t="shared" si="44"/>
        <v>0.70038910505836571</v>
      </c>
      <c r="K189" s="1023">
        <v>14</v>
      </c>
      <c r="L189" s="678">
        <f t="shared" si="45"/>
        <v>7196</v>
      </c>
      <c r="M189" s="996">
        <f t="shared" si="46"/>
        <v>5040</v>
      </c>
      <c r="N189" s="997">
        <f t="shared" si="47"/>
        <v>4</v>
      </c>
      <c r="O189" s="1035" t="s">
        <v>1724</v>
      </c>
      <c r="P189" s="320"/>
    </row>
    <row r="190" spans="1:16" ht="17.25" customHeight="1">
      <c r="B190" s="280">
        <v>44100</v>
      </c>
      <c r="C190" s="280">
        <v>44113</v>
      </c>
      <c r="D190" s="640" t="s">
        <v>1061</v>
      </c>
      <c r="E190" s="298" t="s">
        <v>1044</v>
      </c>
      <c r="F190" s="352" t="s">
        <v>708</v>
      </c>
      <c r="G190" s="848">
        <v>30</v>
      </c>
      <c r="H190" s="848">
        <v>700</v>
      </c>
      <c r="I190" s="1021">
        <v>525</v>
      </c>
      <c r="J190" s="1022">
        <f t="shared" si="44"/>
        <v>0.75</v>
      </c>
      <c r="K190" s="1023">
        <v>26</v>
      </c>
      <c r="L190" s="678">
        <f t="shared" si="45"/>
        <v>18200</v>
      </c>
      <c r="M190" s="996">
        <v>13642</v>
      </c>
      <c r="N190" s="997">
        <f t="shared" si="47"/>
        <v>4</v>
      </c>
      <c r="O190" s="1035" t="s">
        <v>835</v>
      </c>
      <c r="P190" s="320"/>
    </row>
    <row r="191" spans="1:16" ht="17.25" customHeight="1">
      <c r="B191" s="280">
        <v>44100</v>
      </c>
      <c r="C191" s="280">
        <v>44113</v>
      </c>
      <c r="D191" s="640" t="s">
        <v>1061</v>
      </c>
      <c r="E191" s="298" t="s">
        <v>1060</v>
      </c>
      <c r="F191" s="352" t="s">
        <v>682</v>
      </c>
      <c r="G191" s="848">
        <v>30</v>
      </c>
      <c r="H191" s="848">
        <v>700</v>
      </c>
      <c r="I191" s="1021">
        <v>525</v>
      </c>
      <c r="J191" s="1022">
        <f t="shared" si="44"/>
        <v>0.75</v>
      </c>
      <c r="K191" s="1023">
        <v>26</v>
      </c>
      <c r="L191" s="678">
        <f t="shared" si="45"/>
        <v>18200</v>
      </c>
      <c r="M191" s="996">
        <f t="shared" si="46"/>
        <v>13650</v>
      </c>
      <c r="N191" s="997">
        <f t="shared" si="47"/>
        <v>4</v>
      </c>
      <c r="O191" s="1035" t="s">
        <v>1724</v>
      </c>
      <c r="P191" s="320"/>
    </row>
    <row r="192" spans="1:16" ht="17.25" customHeight="1">
      <c r="B192" s="280">
        <v>44107</v>
      </c>
      <c r="C192" s="280">
        <v>44120</v>
      </c>
      <c r="D192" s="640" t="s">
        <v>1061</v>
      </c>
      <c r="E192" s="298" t="s">
        <v>1065</v>
      </c>
      <c r="F192" s="357" t="s">
        <v>688</v>
      </c>
      <c r="G192" s="848">
        <v>40</v>
      </c>
      <c r="H192" s="848">
        <v>800</v>
      </c>
      <c r="I192" s="1021">
        <v>600</v>
      </c>
      <c r="J192" s="1022">
        <f t="shared" ref="J192:J220" si="48">I192/H192</f>
        <v>0.75</v>
      </c>
      <c r="K192" s="1023">
        <v>31</v>
      </c>
      <c r="L192" s="678">
        <f t="shared" ref="L192:L202" si="49">H192*K192</f>
        <v>24800</v>
      </c>
      <c r="M192" s="996">
        <f t="shared" ref="M192:M202" si="50">I192*K192</f>
        <v>18600</v>
      </c>
      <c r="N192" s="997">
        <f t="shared" ref="N192:N220" si="51">G192-K192</f>
        <v>9</v>
      </c>
      <c r="O192" s="1035" t="s">
        <v>835</v>
      </c>
      <c r="P192" s="320"/>
    </row>
    <row r="193" spans="2:16" ht="17.25" customHeight="1">
      <c r="B193" s="280">
        <v>44107</v>
      </c>
      <c r="C193" s="280">
        <v>44120</v>
      </c>
      <c r="D193" s="640" t="s">
        <v>1061</v>
      </c>
      <c r="E193" s="298" t="s">
        <v>1066</v>
      </c>
      <c r="F193" s="310" t="s">
        <v>703</v>
      </c>
      <c r="G193" s="848">
        <v>5</v>
      </c>
      <c r="H193" s="848">
        <v>820</v>
      </c>
      <c r="I193" s="1021">
        <v>574</v>
      </c>
      <c r="J193" s="1022">
        <f t="shared" si="48"/>
        <v>0.7</v>
      </c>
      <c r="K193" s="1023">
        <v>5</v>
      </c>
      <c r="L193" s="678">
        <f t="shared" si="49"/>
        <v>4100</v>
      </c>
      <c r="M193" s="996">
        <f t="shared" si="50"/>
        <v>2870</v>
      </c>
      <c r="N193" s="997">
        <f t="shared" si="51"/>
        <v>0</v>
      </c>
      <c r="O193" s="981" t="s">
        <v>897</v>
      </c>
      <c r="P193" s="982" t="s">
        <v>855</v>
      </c>
    </row>
    <row r="194" spans="2:16" ht="17.25" customHeight="1">
      <c r="B194" s="280">
        <v>44107</v>
      </c>
      <c r="C194" s="280">
        <v>44120</v>
      </c>
      <c r="D194" s="640" t="s">
        <v>1061</v>
      </c>
      <c r="E194" s="298" t="s">
        <v>1095</v>
      </c>
      <c r="F194" s="357" t="s">
        <v>1016</v>
      </c>
      <c r="G194" s="848">
        <v>30</v>
      </c>
      <c r="H194" s="848">
        <v>800</v>
      </c>
      <c r="I194" s="1021">
        <v>640</v>
      </c>
      <c r="J194" s="1022">
        <f t="shared" si="48"/>
        <v>0.8</v>
      </c>
      <c r="K194" s="1023">
        <v>21</v>
      </c>
      <c r="L194" s="678">
        <f t="shared" si="49"/>
        <v>16800</v>
      </c>
      <c r="M194" s="996">
        <f t="shared" si="50"/>
        <v>13440</v>
      </c>
      <c r="N194" s="997">
        <f t="shared" si="51"/>
        <v>9</v>
      </c>
      <c r="O194" s="1035" t="s">
        <v>835</v>
      </c>
      <c r="P194" s="320"/>
    </row>
    <row r="195" spans="2:16" ht="17.25" customHeight="1">
      <c r="B195" s="280">
        <v>44107</v>
      </c>
      <c r="C195" s="280">
        <v>44120</v>
      </c>
      <c r="D195" s="640" t="s">
        <v>1061</v>
      </c>
      <c r="E195" s="298" t="s">
        <v>1096</v>
      </c>
      <c r="F195" s="357" t="s">
        <v>1016</v>
      </c>
      <c r="G195" s="848">
        <v>10</v>
      </c>
      <c r="H195" s="848">
        <v>100</v>
      </c>
      <c r="I195" s="1021">
        <v>80</v>
      </c>
      <c r="J195" s="1022">
        <f t="shared" si="48"/>
        <v>0.8</v>
      </c>
      <c r="K195" s="1023">
        <v>5</v>
      </c>
      <c r="L195" s="678">
        <f t="shared" si="49"/>
        <v>500</v>
      </c>
      <c r="M195" s="996">
        <f t="shared" si="50"/>
        <v>400</v>
      </c>
      <c r="N195" s="997">
        <f t="shared" si="51"/>
        <v>5</v>
      </c>
      <c r="O195" s="1035" t="s">
        <v>835</v>
      </c>
      <c r="P195" s="320"/>
    </row>
    <row r="196" spans="2:16" ht="17.25" customHeight="1">
      <c r="B196" s="280">
        <v>44114</v>
      </c>
      <c r="C196" s="280">
        <v>44127</v>
      </c>
      <c r="D196" s="640" t="s">
        <v>1061</v>
      </c>
      <c r="E196" s="298" t="s">
        <v>1097</v>
      </c>
      <c r="F196" s="357" t="s">
        <v>756</v>
      </c>
      <c r="G196" s="848">
        <v>2</v>
      </c>
      <c r="H196" s="848">
        <v>850</v>
      </c>
      <c r="I196" s="1021">
        <v>680</v>
      </c>
      <c r="J196" s="1022">
        <f t="shared" si="48"/>
        <v>0.8</v>
      </c>
      <c r="K196" s="1023">
        <v>2</v>
      </c>
      <c r="L196" s="678">
        <f t="shared" si="49"/>
        <v>1700</v>
      </c>
      <c r="M196" s="996">
        <f t="shared" si="50"/>
        <v>1360</v>
      </c>
      <c r="N196" s="997">
        <f t="shared" si="51"/>
        <v>0</v>
      </c>
      <c r="O196" s="981" t="s">
        <v>897</v>
      </c>
      <c r="P196" s="982" t="s">
        <v>855</v>
      </c>
    </row>
    <row r="197" spans="2:16" ht="17.25" customHeight="1">
      <c r="B197" s="280">
        <v>44114</v>
      </c>
      <c r="C197" s="280">
        <v>44127</v>
      </c>
      <c r="D197" s="640" t="s">
        <v>1061</v>
      </c>
      <c r="E197" s="298" t="s">
        <v>1018</v>
      </c>
      <c r="F197" s="310" t="s">
        <v>693</v>
      </c>
      <c r="G197" s="848">
        <v>4</v>
      </c>
      <c r="H197" s="848">
        <v>820</v>
      </c>
      <c r="I197" s="1021">
        <v>656</v>
      </c>
      <c r="J197" s="1022">
        <f t="shared" si="48"/>
        <v>0.8</v>
      </c>
      <c r="K197" s="1023">
        <v>4</v>
      </c>
      <c r="L197" s="678">
        <f t="shared" si="49"/>
        <v>3280</v>
      </c>
      <c r="M197" s="996">
        <f t="shared" si="50"/>
        <v>2624</v>
      </c>
      <c r="N197" s="997">
        <f t="shared" si="51"/>
        <v>0</v>
      </c>
      <c r="O197" s="981" t="s">
        <v>897</v>
      </c>
      <c r="P197" s="982" t="s">
        <v>855</v>
      </c>
    </row>
    <row r="198" spans="2:16" ht="17.25" customHeight="1">
      <c r="B198" s="280">
        <v>44114</v>
      </c>
      <c r="C198" s="280">
        <v>44127</v>
      </c>
      <c r="D198" s="640" t="s">
        <v>1061</v>
      </c>
      <c r="E198" s="298" t="s">
        <v>1047</v>
      </c>
      <c r="F198" s="310" t="s">
        <v>1048</v>
      </c>
      <c r="G198" s="848">
        <v>40</v>
      </c>
      <c r="H198" s="848">
        <v>750</v>
      </c>
      <c r="I198" s="1021">
        <v>563</v>
      </c>
      <c r="J198" s="1022">
        <f t="shared" si="48"/>
        <v>0.7506666666666667</v>
      </c>
      <c r="K198" s="1023">
        <v>11</v>
      </c>
      <c r="L198" s="678">
        <f t="shared" si="49"/>
        <v>8250</v>
      </c>
      <c r="M198" s="996">
        <f t="shared" si="50"/>
        <v>6193</v>
      </c>
      <c r="N198" s="997">
        <f t="shared" si="51"/>
        <v>29</v>
      </c>
      <c r="O198" s="1021" t="s">
        <v>782</v>
      </c>
      <c r="P198" s="320"/>
    </row>
    <row r="199" spans="2:16" ht="17.25" customHeight="1">
      <c r="B199" s="280">
        <v>44114</v>
      </c>
      <c r="C199" s="280">
        <v>44127</v>
      </c>
      <c r="D199" s="640" t="s">
        <v>1061</v>
      </c>
      <c r="E199" s="298" t="s">
        <v>1094</v>
      </c>
      <c r="F199" s="310" t="s">
        <v>1042</v>
      </c>
      <c r="G199" s="848">
        <v>30</v>
      </c>
      <c r="H199" s="848">
        <v>800</v>
      </c>
      <c r="I199" s="1021">
        <v>600</v>
      </c>
      <c r="J199" s="1022">
        <f t="shared" si="48"/>
        <v>0.75</v>
      </c>
      <c r="K199" s="1023">
        <v>26</v>
      </c>
      <c r="L199" s="678">
        <f t="shared" si="49"/>
        <v>20800</v>
      </c>
      <c r="M199" s="996">
        <f t="shared" si="50"/>
        <v>15600</v>
      </c>
      <c r="N199" s="997">
        <f t="shared" si="51"/>
        <v>4</v>
      </c>
      <c r="O199" s="1035" t="s">
        <v>782</v>
      </c>
      <c r="P199" s="320"/>
    </row>
    <row r="200" spans="2:16" ht="17.25" customHeight="1">
      <c r="B200" s="280">
        <v>44114</v>
      </c>
      <c r="C200" s="280">
        <v>44127</v>
      </c>
      <c r="D200" s="640" t="s">
        <v>1061</v>
      </c>
      <c r="E200" s="298" t="s">
        <v>1098</v>
      </c>
      <c r="F200" s="310" t="s">
        <v>1042</v>
      </c>
      <c r="G200" s="848">
        <v>30</v>
      </c>
      <c r="H200" s="848">
        <v>250</v>
      </c>
      <c r="I200" s="1021">
        <v>188</v>
      </c>
      <c r="J200" s="1022">
        <f t="shared" si="48"/>
        <v>0.752</v>
      </c>
      <c r="K200" s="1023">
        <v>3</v>
      </c>
      <c r="L200" s="678">
        <f t="shared" si="49"/>
        <v>750</v>
      </c>
      <c r="M200" s="996">
        <f t="shared" si="50"/>
        <v>564</v>
      </c>
      <c r="N200" s="997">
        <f t="shared" si="51"/>
        <v>27</v>
      </c>
      <c r="O200" s="1035" t="s">
        <v>782</v>
      </c>
      <c r="P200" s="320"/>
    </row>
    <row r="201" spans="2:16" ht="17.25" customHeight="1">
      <c r="B201" s="280">
        <v>44114</v>
      </c>
      <c r="C201" s="280">
        <v>44120</v>
      </c>
      <c r="D201" s="640" t="s">
        <v>1061</v>
      </c>
      <c r="E201" s="298" t="s">
        <v>1067</v>
      </c>
      <c r="F201" s="310" t="s">
        <v>1081</v>
      </c>
      <c r="G201" s="848">
        <v>20</v>
      </c>
      <c r="H201" s="848">
        <v>600</v>
      </c>
      <c r="I201" s="1021">
        <v>420</v>
      </c>
      <c r="J201" s="1022">
        <f t="shared" si="48"/>
        <v>0.7</v>
      </c>
      <c r="K201" s="1023">
        <v>18</v>
      </c>
      <c r="L201" s="678">
        <f t="shared" si="49"/>
        <v>10800</v>
      </c>
      <c r="M201" s="996">
        <f t="shared" si="50"/>
        <v>7560</v>
      </c>
      <c r="N201" s="997">
        <f t="shared" si="51"/>
        <v>2</v>
      </c>
      <c r="O201" s="1035" t="s">
        <v>832</v>
      </c>
      <c r="P201" s="320"/>
    </row>
    <row r="202" spans="2:16" ht="17.25" customHeight="1">
      <c r="B202" s="280">
        <v>44114</v>
      </c>
      <c r="C202" s="280">
        <v>44120</v>
      </c>
      <c r="D202" s="640" t="s">
        <v>1061</v>
      </c>
      <c r="E202" s="298" t="s">
        <v>1165</v>
      </c>
      <c r="F202" s="357" t="s">
        <v>688</v>
      </c>
      <c r="G202" s="848">
        <v>50</v>
      </c>
      <c r="H202" s="848">
        <v>800</v>
      </c>
      <c r="I202" s="1021">
        <v>600</v>
      </c>
      <c r="J202" s="1022">
        <f t="shared" si="48"/>
        <v>0.75</v>
      </c>
      <c r="K202" s="1023">
        <v>31</v>
      </c>
      <c r="L202" s="678">
        <f t="shared" si="49"/>
        <v>24800</v>
      </c>
      <c r="M202" s="996">
        <f t="shared" si="50"/>
        <v>18600</v>
      </c>
      <c r="N202" s="997">
        <f t="shared" si="51"/>
        <v>19</v>
      </c>
      <c r="O202" s="1035" t="s">
        <v>824</v>
      </c>
      <c r="P202" s="320"/>
    </row>
    <row r="203" spans="2:16" ht="17.25" customHeight="1">
      <c r="B203" s="280">
        <v>44114</v>
      </c>
      <c r="C203" s="280">
        <v>44120</v>
      </c>
      <c r="D203" s="640" t="s">
        <v>1061</v>
      </c>
      <c r="E203" s="298" t="s">
        <v>1155</v>
      </c>
      <c r="F203" s="357" t="s">
        <v>1179</v>
      </c>
      <c r="G203" s="848">
        <v>10</v>
      </c>
      <c r="H203" s="848">
        <v>2200</v>
      </c>
      <c r="I203" s="1021">
        <v>1760</v>
      </c>
      <c r="J203" s="1022">
        <f t="shared" ref="J203:J208" si="52">I203/H203</f>
        <v>0.8</v>
      </c>
      <c r="K203" s="1023">
        <v>4</v>
      </c>
      <c r="L203" s="678">
        <f t="shared" ref="L203" si="53">H203*K203</f>
        <v>8800</v>
      </c>
      <c r="M203" s="996">
        <f t="shared" ref="M203" si="54">I203*K203</f>
        <v>7040</v>
      </c>
      <c r="N203" s="997">
        <f t="shared" ref="N203:N204" si="55">G203-K203</f>
        <v>6</v>
      </c>
      <c r="O203" s="1035" t="s">
        <v>824</v>
      </c>
      <c r="P203" s="320"/>
    </row>
    <row r="204" spans="2:16" ht="17.25" customHeight="1">
      <c r="B204" s="280">
        <v>44114</v>
      </c>
      <c r="C204" s="280">
        <v>44120</v>
      </c>
      <c r="D204" s="640" t="s">
        <v>1061</v>
      </c>
      <c r="E204" s="298" t="s">
        <v>1166</v>
      </c>
      <c r="F204" s="441" t="s">
        <v>1379</v>
      </c>
      <c r="G204" s="848">
        <v>20</v>
      </c>
      <c r="H204" s="848">
        <v>1650</v>
      </c>
      <c r="I204" s="1021">
        <v>1485</v>
      </c>
      <c r="J204" s="1022">
        <f t="shared" si="52"/>
        <v>0.9</v>
      </c>
      <c r="K204" s="1023">
        <v>8</v>
      </c>
      <c r="L204" s="678">
        <f t="shared" ref="L204:L238" si="56">H204*K204</f>
        <v>13200</v>
      </c>
      <c r="M204" s="996">
        <f t="shared" ref="M204:M238" si="57">I204*K204</f>
        <v>11880</v>
      </c>
      <c r="N204" s="997">
        <f t="shared" si="55"/>
        <v>12</v>
      </c>
      <c r="O204" s="1036" t="s">
        <v>782</v>
      </c>
      <c r="P204" s="1037"/>
    </row>
    <row r="205" spans="2:16" ht="17.25" customHeight="1">
      <c r="B205" s="280">
        <v>44114</v>
      </c>
      <c r="C205" s="280">
        <v>44141</v>
      </c>
      <c r="D205" s="640" t="s">
        <v>1061</v>
      </c>
      <c r="E205" s="298" t="s">
        <v>1154</v>
      </c>
      <c r="F205" s="310" t="s">
        <v>1070</v>
      </c>
      <c r="G205" s="848">
        <v>5</v>
      </c>
      <c r="H205" s="848">
        <v>820</v>
      </c>
      <c r="I205" s="1021">
        <v>574</v>
      </c>
      <c r="J205" s="1022">
        <f t="shared" si="52"/>
        <v>0.7</v>
      </c>
      <c r="K205" s="1023">
        <v>5</v>
      </c>
      <c r="L205" s="678">
        <f t="shared" si="56"/>
        <v>4100</v>
      </c>
      <c r="M205" s="996">
        <f t="shared" si="57"/>
        <v>2870</v>
      </c>
      <c r="N205" s="997">
        <f t="shared" si="51"/>
        <v>0</v>
      </c>
      <c r="O205" s="981" t="s">
        <v>897</v>
      </c>
      <c r="P205" s="982" t="s">
        <v>855</v>
      </c>
    </row>
    <row r="206" spans="2:16" ht="17.25" customHeight="1">
      <c r="B206" s="280">
        <v>44121</v>
      </c>
      <c r="C206" s="280">
        <v>44134</v>
      </c>
      <c r="D206" s="640" t="s">
        <v>1061</v>
      </c>
      <c r="E206" s="298" t="s">
        <v>1071</v>
      </c>
      <c r="F206" s="310" t="s">
        <v>1072</v>
      </c>
      <c r="G206" s="848">
        <v>50</v>
      </c>
      <c r="H206" s="848">
        <v>1000</v>
      </c>
      <c r="I206" s="1021">
        <v>780</v>
      </c>
      <c r="J206" s="1022">
        <f t="shared" si="52"/>
        <v>0.78</v>
      </c>
      <c r="K206" s="1023">
        <v>19</v>
      </c>
      <c r="L206" s="678">
        <f t="shared" si="56"/>
        <v>19000</v>
      </c>
      <c r="M206" s="996">
        <f t="shared" si="57"/>
        <v>14820</v>
      </c>
      <c r="N206" s="997">
        <f t="shared" si="51"/>
        <v>31</v>
      </c>
      <c r="O206" s="1035" t="s">
        <v>835</v>
      </c>
      <c r="P206" s="320"/>
    </row>
    <row r="207" spans="2:16" ht="17.25" customHeight="1">
      <c r="B207" s="280">
        <v>44121</v>
      </c>
      <c r="C207" s="280">
        <v>44134</v>
      </c>
      <c r="D207" s="640" t="s">
        <v>1061</v>
      </c>
      <c r="E207" s="298" t="s">
        <v>1169</v>
      </c>
      <c r="F207" s="310" t="s">
        <v>1072</v>
      </c>
      <c r="G207" s="848">
        <v>20</v>
      </c>
      <c r="H207" s="848">
        <v>3000</v>
      </c>
      <c r="I207" s="1021">
        <v>2397</v>
      </c>
      <c r="J207" s="1022">
        <f t="shared" si="52"/>
        <v>0.79900000000000004</v>
      </c>
      <c r="K207" s="1023">
        <v>20</v>
      </c>
      <c r="L207" s="678">
        <f t="shared" si="56"/>
        <v>60000</v>
      </c>
      <c r="M207" s="996">
        <f t="shared" ref="M207:M208" si="58">I207*K207</f>
        <v>47940</v>
      </c>
      <c r="N207" s="997">
        <f t="shared" ref="N207:N208" si="59">G207-K207</f>
        <v>0</v>
      </c>
      <c r="O207" s="1035" t="s">
        <v>835</v>
      </c>
      <c r="P207" s="320"/>
    </row>
    <row r="208" spans="2:16" ht="17.25" customHeight="1">
      <c r="B208" s="280">
        <v>44121</v>
      </c>
      <c r="C208" s="280">
        <v>44134</v>
      </c>
      <c r="D208" s="640" t="s">
        <v>1061</v>
      </c>
      <c r="E208" s="298" t="s">
        <v>1168</v>
      </c>
      <c r="F208" s="310" t="s">
        <v>1072</v>
      </c>
      <c r="G208" s="848">
        <v>25</v>
      </c>
      <c r="H208" s="848">
        <v>1100</v>
      </c>
      <c r="I208" s="1021">
        <v>858</v>
      </c>
      <c r="J208" s="1022">
        <f t="shared" si="52"/>
        <v>0.78</v>
      </c>
      <c r="K208" s="1023">
        <v>2</v>
      </c>
      <c r="L208" s="678">
        <f t="shared" si="56"/>
        <v>2200</v>
      </c>
      <c r="M208" s="996">
        <f t="shared" si="58"/>
        <v>1716</v>
      </c>
      <c r="N208" s="997">
        <f t="shared" si="59"/>
        <v>23</v>
      </c>
      <c r="O208" s="1035" t="s">
        <v>835</v>
      </c>
      <c r="P208" s="320"/>
    </row>
    <row r="209" spans="1:16" ht="17.25" customHeight="1">
      <c r="B209" s="280">
        <v>44121</v>
      </c>
      <c r="C209" s="280">
        <v>44134</v>
      </c>
      <c r="D209" s="640" t="s">
        <v>1061</v>
      </c>
      <c r="E209" s="298" t="s">
        <v>1073</v>
      </c>
      <c r="F209" s="310" t="s">
        <v>756</v>
      </c>
      <c r="G209" s="848">
        <v>20</v>
      </c>
      <c r="H209" s="848">
        <v>820</v>
      </c>
      <c r="I209" s="1021">
        <v>574</v>
      </c>
      <c r="J209" s="1022">
        <f t="shared" si="48"/>
        <v>0.7</v>
      </c>
      <c r="K209" s="1023">
        <v>20</v>
      </c>
      <c r="L209" s="678">
        <f t="shared" si="56"/>
        <v>16400</v>
      </c>
      <c r="M209" s="996">
        <f t="shared" si="57"/>
        <v>11480</v>
      </c>
      <c r="N209" s="997">
        <f t="shared" si="51"/>
        <v>0</v>
      </c>
      <c r="O209" s="981" t="s">
        <v>897</v>
      </c>
      <c r="P209" s="982" t="s">
        <v>855</v>
      </c>
    </row>
    <row r="210" spans="1:16" ht="17.25" customHeight="1">
      <c r="B210" s="280">
        <v>44121</v>
      </c>
      <c r="C210" s="280">
        <v>44134</v>
      </c>
      <c r="D210" s="640" t="s">
        <v>1061</v>
      </c>
      <c r="E210" s="298" t="s">
        <v>1167</v>
      </c>
      <c r="F210" s="310" t="s">
        <v>1079</v>
      </c>
      <c r="G210" s="848">
        <v>70</v>
      </c>
      <c r="H210" s="848">
        <v>1000</v>
      </c>
      <c r="I210" s="1021">
        <v>800</v>
      </c>
      <c r="J210" s="1022">
        <f t="shared" si="48"/>
        <v>0.8</v>
      </c>
      <c r="K210" s="1023">
        <v>66</v>
      </c>
      <c r="L210" s="678">
        <f t="shared" si="56"/>
        <v>66000</v>
      </c>
      <c r="M210" s="996">
        <f t="shared" si="57"/>
        <v>52800</v>
      </c>
      <c r="N210" s="997">
        <f t="shared" si="51"/>
        <v>4</v>
      </c>
      <c r="O210" s="1035" t="s">
        <v>1727</v>
      </c>
      <c r="P210" s="320"/>
    </row>
    <row r="211" spans="1:16" ht="17.25" customHeight="1">
      <c r="B211" s="280">
        <v>44121</v>
      </c>
      <c r="C211" s="280">
        <v>44134</v>
      </c>
      <c r="D211" s="640" t="s">
        <v>1061</v>
      </c>
      <c r="E211" s="298" t="s">
        <v>1131</v>
      </c>
      <c r="F211" s="310" t="s">
        <v>1132</v>
      </c>
      <c r="G211" s="848">
        <v>10</v>
      </c>
      <c r="H211" s="848">
        <v>1650</v>
      </c>
      <c r="I211" s="1021">
        <v>1155</v>
      </c>
      <c r="J211" s="1022">
        <f t="shared" si="48"/>
        <v>0.7</v>
      </c>
      <c r="K211" s="1023">
        <v>2</v>
      </c>
      <c r="L211" s="678">
        <f t="shared" si="56"/>
        <v>3300</v>
      </c>
      <c r="M211" s="996">
        <f t="shared" si="57"/>
        <v>2310</v>
      </c>
      <c r="N211" s="997">
        <f t="shared" si="51"/>
        <v>8</v>
      </c>
      <c r="O211" s="1035" t="s">
        <v>1724</v>
      </c>
      <c r="P211" s="320"/>
    </row>
    <row r="212" spans="1:16" ht="17.25" customHeight="1">
      <c r="B212" s="280">
        <v>44121</v>
      </c>
      <c r="C212" s="280">
        <v>44134</v>
      </c>
      <c r="D212" s="640" t="s">
        <v>1061</v>
      </c>
      <c r="E212" s="298" t="s">
        <v>1133</v>
      </c>
      <c r="F212" s="310" t="s">
        <v>1134</v>
      </c>
      <c r="G212" s="848">
        <v>10</v>
      </c>
      <c r="H212" s="848">
        <v>2750</v>
      </c>
      <c r="I212" s="1021">
        <v>1925</v>
      </c>
      <c r="J212" s="1022">
        <f t="shared" si="48"/>
        <v>0.7</v>
      </c>
      <c r="K212" s="1023">
        <v>1</v>
      </c>
      <c r="L212" s="678">
        <f t="shared" si="56"/>
        <v>2750</v>
      </c>
      <c r="M212" s="996">
        <f t="shared" si="57"/>
        <v>1925</v>
      </c>
      <c r="N212" s="997">
        <f t="shared" si="51"/>
        <v>9</v>
      </c>
      <c r="O212" s="1035" t="s">
        <v>832</v>
      </c>
      <c r="P212" s="320"/>
    </row>
    <row r="213" spans="1:16" ht="17.25" customHeight="1">
      <c r="B213" s="280">
        <v>44121</v>
      </c>
      <c r="C213" s="280">
        <v>44134</v>
      </c>
      <c r="D213" s="640" t="s">
        <v>1061</v>
      </c>
      <c r="E213" s="298" t="s">
        <v>1076</v>
      </c>
      <c r="F213" s="310" t="s">
        <v>1064</v>
      </c>
      <c r="G213" s="848">
        <v>20</v>
      </c>
      <c r="H213" s="848">
        <v>820</v>
      </c>
      <c r="I213" s="1021">
        <v>574</v>
      </c>
      <c r="J213" s="1022">
        <f t="shared" si="48"/>
        <v>0.7</v>
      </c>
      <c r="K213" s="1023">
        <v>19</v>
      </c>
      <c r="L213" s="678">
        <f t="shared" si="56"/>
        <v>15580</v>
      </c>
      <c r="M213" s="996">
        <f t="shared" si="57"/>
        <v>10906</v>
      </c>
      <c r="N213" s="997">
        <f t="shared" si="51"/>
        <v>1</v>
      </c>
      <c r="O213" s="981" t="s">
        <v>897</v>
      </c>
      <c r="P213" s="982" t="s">
        <v>855</v>
      </c>
    </row>
    <row r="214" spans="1:16" ht="17.25" customHeight="1">
      <c r="B214" s="280">
        <v>44121</v>
      </c>
      <c r="C214" s="280">
        <v>44134</v>
      </c>
      <c r="D214" s="640" t="s">
        <v>1061</v>
      </c>
      <c r="E214" s="298" t="s">
        <v>1077</v>
      </c>
      <c r="F214" s="310" t="s">
        <v>1080</v>
      </c>
      <c r="G214" s="848">
        <v>50</v>
      </c>
      <c r="H214" s="848">
        <v>500</v>
      </c>
      <c r="I214" s="1043">
        <v>400</v>
      </c>
      <c r="J214" s="1022">
        <f t="shared" si="48"/>
        <v>0.8</v>
      </c>
      <c r="K214" s="1023">
        <v>37</v>
      </c>
      <c r="L214" s="678">
        <f t="shared" si="56"/>
        <v>18500</v>
      </c>
      <c r="M214" s="996">
        <f t="shared" si="57"/>
        <v>14800</v>
      </c>
      <c r="N214" s="997">
        <f t="shared" si="51"/>
        <v>13</v>
      </c>
      <c r="O214" s="1035" t="s">
        <v>835</v>
      </c>
      <c r="P214" s="320"/>
    </row>
    <row r="215" spans="1:16" ht="17.25" customHeight="1">
      <c r="B215" s="280">
        <v>44121</v>
      </c>
      <c r="C215" s="280">
        <v>44127</v>
      </c>
      <c r="D215" s="640" t="s">
        <v>1061</v>
      </c>
      <c r="E215" s="298" t="s">
        <v>1078</v>
      </c>
      <c r="F215" s="310" t="s">
        <v>1036</v>
      </c>
      <c r="G215" s="848">
        <v>20</v>
      </c>
      <c r="H215" s="848">
        <v>800</v>
      </c>
      <c r="I215" s="1021">
        <v>640</v>
      </c>
      <c r="J215" s="1022">
        <f t="shared" si="48"/>
        <v>0.8</v>
      </c>
      <c r="K215" s="1023">
        <v>17</v>
      </c>
      <c r="L215" s="678">
        <f t="shared" si="56"/>
        <v>13600</v>
      </c>
      <c r="M215" s="996">
        <f t="shared" si="57"/>
        <v>10880</v>
      </c>
      <c r="N215" s="997">
        <f t="shared" si="51"/>
        <v>3</v>
      </c>
      <c r="O215" s="1024"/>
      <c r="P215" s="320"/>
    </row>
    <row r="216" spans="1:16" s="206" customFormat="1" ht="17.649999999999999" customHeight="1">
      <c r="A216" s="8"/>
      <c r="B216" s="280">
        <v>44121</v>
      </c>
      <c r="C216" s="280">
        <v>44127</v>
      </c>
      <c r="D216" s="640" t="s">
        <v>1061</v>
      </c>
      <c r="E216" s="298" t="s">
        <v>1083</v>
      </c>
      <c r="F216" s="310" t="s">
        <v>753</v>
      </c>
      <c r="G216" s="317">
        <v>20</v>
      </c>
      <c r="H216" s="666">
        <v>720</v>
      </c>
      <c r="I216" s="666">
        <v>540</v>
      </c>
      <c r="J216" s="1022">
        <f t="shared" si="48"/>
        <v>0.75</v>
      </c>
      <c r="K216" s="298">
        <v>1</v>
      </c>
      <c r="L216" s="678">
        <f t="shared" ref="L216" si="60">H216*K216</f>
        <v>720</v>
      </c>
      <c r="M216" s="996">
        <f t="shared" ref="M216" si="61">I216*K216</f>
        <v>540</v>
      </c>
      <c r="N216" s="997">
        <f t="shared" si="51"/>
        <v>19</v>
      </c>
      <c r="O216" s="673" t="s">
        <v>832</v>
      </c>
    </row>
    <row r="217" spans="1:16" ht="17.25" customHeight="1">
      <c r="B217" s="280">
        <v>44128</v>
      </c>
      <c r="C217" s="280">
        <v>44134</v>
      </c>
      <c r="D217" s="640" t="s">
        <v>1061</v>
      </c>
      <c r="E217" s="298" t="s">
        <v>1019</v>
      </c>
      <c r="F217" s="357" t="s">
        <v>1005</v>
      </c>
      <c r="G217" s="848">
        <v>20</v>
      </c>
      <c r="H217" s="848">
        <v>900</v>
      </c>
      <c r="I217" s="1021">
        <v>675</v>
      </c>
      <c r="J217" s="1022">
        <f t="shared" si="48"/>
        <v>0.75</v>
      </c>
      <c r="K217" s="1023">
        <v>18</v>
      </c>
      <c r="L217" s="678">
        <f t="shared" si="56"/>
        <v>16200</v>
      </c>
      <c r="M217" s="996">
        <f t="shared" si="57"/>
        <v>12150</v>
      </c>
      <c r="N217" s="997">
        <f t="shared" si="51"/>
        <v>2</v>
      </c>
      <c r="O217" s="1024"/>
      <c r="P217" s="320"/>
    </row>
    <row r="218" spans="1:16" ht="17.25" customHeight="1">
      <c r="B218" s="280">
        <v>44128</v>
      </c>
      <c r="C218" s="280">
        <v>44141</v>
      </c>
      <c r="D218" s="640" t="s">
        <v>1061</v>
      </c>
      <c r="E218" s="298" t="s">
        <v>1020</v>
      </c>
      <c r="F218" s="310" t="s">
        <v>1021</v>
      </c>
      <c r="G218" s="848">
        <v>30</v>
      </c>
      <c r="H218" s="848">
        <v>700</v>
      </c>
      <c r="I218" s="1021">
        <v>525</v>
      </c>
      <c r="J218" s="1022">
        <f t="shared" si="48"/>
        <v>0.75</v>
      </c>
      <c r="K218" s="1023">
        <v>15</v>
      </c>
      <c r="L218" s="678">
        <f t="shared" si="56"/>
        <v>10500</v>
      </c>
      <c r="M218" s="996">
        <f t="shared" si="57"/>
        <v>7875</v>
      </c>
      <c r="N218" s="997">
        <f t="shared" si="51"/>
        <v>15</v>
      </c>
      <c r="O218" s="1035" t="s">
        <v>832</v>
      </c>
      <c r="P218" s="320"/>
    </row>
    <row r="219" spans="1:16" ht="17.25" customHeight="1">
      <c r="B219" s="280">
        <v>44128</v>
      </c>
      <c r="C219" s="280">
        <v>44141</v>
      </c>
      <c r="D219" s="640" t="s">
        <v>1061</v>
      </c>
      <c r="E219" s="298" t="s">
        <v>1022</v>
      </c>
      <c r="F219" s="357" t="s">
        <v>952</v>
      </c>
      <c r="G219" s="848">
        <v>30</v>
      </c>
      <c r="H219" s="848">
        <v>600</v>
      </c>
      <c r="I219" s="1021">
        <v>450</v>
      </c>
      <c r="J219" s="1022">
        <f t="shared" si="48"/>
        <v>0.75</v>
      </c>
      <c r="K219" s="1023">
        <v>11</v>
      </c>
      <c r="L219" s="678">
        <f t="shared" si="56"/>
        <v>6600</v>
      </c>
      <c r="M219" s="996">
        <f t="shared" si="57"/>
        <v>4950</v>
      </c>
      <c r="N219" s="997">
        <f t="shared" si="51"/>
        <v>19</v>
      </c>
      <c r="O219" s="1035" t="s">
        <v>782</v>
      </c>
      <c r="P219" s="320"/>
    </row>
    <row r="220" spans="1:16" ht="17.25" customHeight="1">
      <c r="B220" s="280">
        <v>44135</v>
      </c>
      <c r="C220" s="280">
        <v>44148</v>
      </c>
      <c r="D220" s="640" t="s">
        <v>1061</v>
      </c>
      <c r="E220" s="298" t="s">
        <v>1023</v>
      </c>
      <c r="F220" s="357" t="s">
        <v>756</v>
      </c>
      <c r="G220" s="848">
        <v>5</v>
      </c>
      <c r="H220" s="848">
        <v>850</v>
      </c>
      <c r="I220" s="1021">
        <v>680</v>
      </c>
      <c r="J220" s="1022">
        <f t="shared" si="48"/>
        <v>0.8</v>
      </c>
      <c r="K220" s="1023">
        <v>3</v>
      </c>
      <c r="L220" s="678">
        <f t="shared" si="56"/>
        <v>2550</v>
      </c>
      <c r="M220" s="996">
        <f t="shared" si="57"/>
        <v>2040</v>
      </c>
      <c r="N220" s="997">
        <f t="shared" si="51"/>
        <v>2</v>
      </c>
      <c r="O220" s="981" t="s">
        <v>897</v>
      </c>
      <c r="P220" s="982" t="s">
        <v>855</v>
      </c>
    </row>
    <row r="221" spans="1:16" ht="17.25" customHeight="1">
      <c r="B221" s="280">
        <v>44135</v>
      </c>
      <c r="C221" s="280">
        <v>44148</v>
      </c>
      <c r="D221" s="640" t="s">
        <v>1061</v>
      </c>
      <c r="E221" s="298" t="s">
        <v>1160</v>
      </c>
      <c r="F221" s="357" t="s">
        <v>723</v>
      </c>
      <c r="G221" s="848">
        <v>30</v>
      </c>
      <c r="H221" s="848">
        <v>800</v>
      </c>
      <c r="I221" s="1021">
        <v>640</v>
      </c>
      <c r="J221" s="1022">
        <f t="shared" ref="J221:J237" si="62">I221/H221</f>
        <v>0.8</v>
      </c>
      <c r="K221" s="1023">
        <v>30</v>
      </c>
      <c r="L221" s="678">
        <f t="shared" si="56"/>
        <v>24000</v>
      </c>
      <c r="M221" s="996">
        <f t="shared" si="57"/>
        <v>19200</v>
      </c>
      <c r="N221" s="997">
        <f t="shared" ref="N221:N237" si="63">G221-K221</f>
        <v>0</v>
      </c>
      <c r="O221" s="1035" t="s">
        <v>1332</v>
      </c>
      <c r="P221" s="320"/>
    </row>
    <row r="222" spans="1:16" ht="17.25" customHeight="1">
      <c r="B222" s="280">
        <v>44135</v>
      </c>
      <c r="C222" s="280">
        <v>44148</v>
      </c>
      <c r="D222" s="640" t="s">
        <v>1061</v>
      </c>
      <c r="E222" s="298" t="s">
        <v>1174</v>
      </c>
      <c r="F222" s="357" t="s">
        <v>723</v>
      </c>
      <c r="G222" s="848">
        <v>2</v>
      </c>
      <c r="H222" s="848">
        <v>1000</v>
      </c>
      <c r="I222" s="1021">
        <v>800</v>
      </c>
      <c r="J222" s="1022">
        <f t="shared" ref="J222" si="64">I222/H222</f>
        <v>0.8</v>
      </c>
      <c r="K222" s="1023">
        <v>2</v>
      </c>
      <c r="L222" s="678">
        <f t="shared" ref="L222" si="65">H222*K222</f>
        <v>2000</v>
      </c>
      <c r="M222" s="996">
        <f t="shared" ref="M222" si="66">I222*K222</f>
        <v>1600</v>
      </c>
      <c r="N222" s="997">
        <f t="shared" si="63"/>
        <v>0</v>
      </c>
      <c r="O222" s="1035" t="s">
        <v>1332</v>
      </c>
      <c r="P222" s="320"/>
    </row>
    <row r="223" spans="1:16" ht="17.25" customHeight="1">
      <c r="B223" s="280">
        <v>44135</v>
      </c>
      <c r="C223" s="280">
        <v>44148</v>
      </c>
      <c r="D223" s="640" t="s">
        <v>1061</v>
      </c>
      <c r="E223" s="298" t="s">
        <v>1175</v>
      </c>
      <c r="F223" s="357" t="s">
        <v>723</v>
      </c>
      <c r="G223" s="848">
        <v>5</v>
      </c>
      <c r="H223" s="848">
        <v>500</v>
      </c>
      <c r="I223" s="1021">
        <v>400</v>
      </c>
      <c r="J223" s="1022">
        <f t="shared" si="62"/>
        <v>0.8</v>
      </c>
      <c r="K223" s="1023">
        <v>3</v>
      </c>
      <c r="L223" s="678">
        <f t="shared" si="56"/>
        <v>1500</v>
      </c>
      <c r="M223" s="996">
        <f t="shared" si="57"/>
        <v>1200</v>
      </c>
      <c r="N223" s="997">
        <f t="shared" si="63"/>
        <v>2</v>
      </c>
      <c r="O223" s="1035" t="s">
        <v>1332</v>
      </c>
      <c r="P223" s="320"/>
    </row>
    <row r="224" spans="1:16" ht="17.25" customHeight="1">
      <c r="B224" s="280">
        <v>44135</v>
      </c>
      <c r="C224" s="280">
        <v>44148</v>
      </c>
      <c r="D224" s="640" t="s">
        <v>1061</v>
      </c>
      <c r="E224" s="298" t="s">
        <v>1088</v>
      </c>
      <c r="F224" s="357" t="s">
        <v>730</v>
      </c>
      <c r="G224" s="848">
        <v>30</v>
      </c>
      <c r="H224" s="848">
        <v>750</v>
      </c>
      <c r="I224" s="1021">
        <v>600</v>
      </c>
      <c r="J224" s="1022">
        <f t="shared" si="62"/>
        <v>0.8</v>
      </c>
      <c r="K224" s="1023">
        <v>26</v>
      </c>
      <c r="L224" s="678">
        <f t="shared" si="56"/>
        <v>19500</v>
      </c>
      <c r="M224" s="996">
        <f t="shared" si="57"/>
        <v>15600</v>
      </c>
      <c r="N224" s="997">
        <f t="shared" si="63"/>
        <v>4</v>
      </c>
      <c r="O224" s="1035" t="s">
        <v>832</v>
      </c>
      <c r="P224" s="320"/>
    </row>
    <row r="225" spans="2:16" ht="17.25" customHeight="1">
      <c r="B225" s="280">
        <v>44135</v>
      </c>
      <c r="C225" s="280">
        <v>44148</v>
      </c>
      <c r="D225" s="640" t="s">
        <v>1061</v>
      </c>
      <c r="E225" s="298" t="s">
        <v>1156</v>
      </c>
      <c r="F225" s="357" t="s">
        <v>1157</v>
      </c>
      <c r="G225" s="848">
        <v>40</v>
      </c>
      <c r="H225" s="848">
        <v>1300</v>
      </c>
      <c r="I225" s="1021">
        <v>1041</v>
      </c>
      <c r="J225" s="1022">
        <f t="shared" si="62"/>
        <v>0.80076923076923079</v>
      </c>
      <c r="K225" s="1023">
        <v>14</v>
      </c>
      <c r="L225" s="678">
        <f t="shared" si="56"/>
        <v>18200</v>
      </c>
      <c r="M225" s="996">
        <f t="shared" si="57"/>
        <v>14574</v>
      </c>
      <c r="N225" s="997">
        <f t="shared" si="63"/>
        <v>26</v>
      </c>
      <c r="O225" s="1035" t="s">
        <v>832</v>
      </c>
      <c r="P225" s="1044"/>
    </row>
    <row r="226" spans="2:16" ht="17.25" customHeight="1">
      <c r="B226" s="280">
        <v>44135</v>
      </c>
      <c r="C226" s="280">
        <v>44148</v>
      </c>
      <c r="D226" s="640" t="s">
        <v>1061</v>
      </c>
      <c r="E226" s="298" t="s">
        <v>1170</v>
      </c>
      <c r="F226" s="357" t="s">
        <v>1158</v>
      </c>
      <c r="G226" s="848">
        <v>30</v>
      </c>
      <c r="H226" s="848">
        <v>3000</v>
      </c>
      <c r="I226" s="1021">
        <v>2550</v>
      </c>
      <c r="J226" s="1022">
        <f t="shared" si="62"/>
        <v>0.85</v>
      </c>
      <c r="K226" s="1023">
        <v>2</v>
      </c>
      <c r="L226" s="678">
        <f t="shared" si="56"/>
        <v>6000</v>
      </c>
      <c r="M226" s="996">
        <f t="shared" si="57"/>
        <v>5100</v>
      </c>
      <c r="N226" s="997">
        <f t="shared" si="63"/>
        <v>28</v>
      </c>
      <c r="O226" s="1035" t="s">
        <v>832</v>
      </c>
      <c r="P226" s="320"/>
    </row>
    <row r="227" spans="2:16" ht="17.25" customHeight="1">
      <c r="B227" s="280">
        <v>44135</v>
      </c>
      <c r="C227" s="280">
        <v>44148</v>
      </c>
      <c r="D227" s="640" t="s">
        <v>1061</v>
      </c>
      <c r="E227" s="298" t="s">
        <v>1171</v>
      </c>
      <c r="F227" s="357" t="s">
        <v>1158</v>
      </c>
      <c r="G227" s="848">
        <v>15</v>
      </c>
      <c r="H227" s="848">
        <v>2500</v>
      </c>
      <c r="I227" s="1021">
        <v>2125</v>
      </c>
      <c r="J227" s="1022">
        <f t="shared" ref="J227:J229" si="67">I227/H227</f>
        <v>0.85</v>
      </c>
      <c r="K227" s="1023">
        <v>1</v>
      </c>
      <c r="L227" s="678">
        <f t="shared" ref="L227:L229" si="68">H227*K227</f>
        <v>2500</v>
      </c>
      <c r="M227" s="996">
        <f t="shared" ref="M227:M229" si="69">I227*K227</f>
        <v>2125</v>
      </c>
      <c r="N227" s="997">
        <f t="shared" ref="N227:N229" si="70">G227-K227</f>
        <v>14</v>
      </c>
      <c r="O227" s="1036" t="s">
        <v>832</v>
      </c>
      <c r="P227" s="1037"/>
    </row>
    <row r="228" spans="2:16" ht="17.25" customHeight="1">
      <c r="B228" s="280">
        <v>44135</v>
      </c>
      <c r="C228" s="280">
        <v>44148</v>
      </c>
      <c r="D228" s="640" t="s">
        <v>1061</v>
      </c>
      <c r="E228" s="298" t="s">
        <v>1172</v>
      </c>
      <c r="F228" s="357" t="s">
        <v>1158</v>
      </c>
      <c r="G228" s="848">
        <v>20</v>
      </c>
      <c r="H228" s="848">
        <v>1000</v>
      </c>
      <c r="I228" s="1021">
        <v>850</v>
      </c>
      <c r="J228" s="1022">
        <f t="shared" si="67"/>
        <v>0.85</v>
      </c>
      <c r="K228" s="1023">
        <v>4</v>
      </c>
      <c r="L228" s="678">
        <f t="shared" si="68"/>
        <v>4000</v>
      </c>
      <c r="M228" s="996">
        <f t="shared" si="69"/>
        <v>3400</v>
      </c>
      <c r="N228" s="997">
        <f t="shared" si="70"/>
        <v>16</v>
      </c>
      <c r="O228" s="1036" t="s">
        <v>832</v>
      </c>
      <c r="P228" s="1037"/>
    </row>
    <row r="229" spans="2:16" ht="17.25" customHeight="1">
      <c r="B229" s="280">
        <v>44135</v>
      </c>
      <c r="C229" s="280">
        <v>44148</v>
      </c>
      <c r="D229" s="640" t="s">
        <v>1061</v>
      </c>
      <c r="E229" s="298" t="s">
        <v>1173</v>
      </c>
      <c r="F229" s="357" t="s">
        <v>1158</v>
      </c>
      <c r="G229" s="848">
        <v>20</v>
      </c>
      <c r="H229" s="848">
        <v>1500</v>
      </c>
      <c r="I229" s="1021">
        <v>1275</v>
      </c>
      <c r="J229" s="1022">
        <f t="shared" si="67"/>
        <v>0.85</v>
      </c>
      <c r="K229" s="1023">
        <v>4</v>
      </c>
      <c r="L229" s="678">
        <f t="shared" si="68"/>
        <v>6000</v>
      </c>
      <c r="M229" s="996">
        <f t="shared" si="69"/>
        <v>5100</v>
      </c>
      <c r="N229" s="997">
        <f t="shared" si="70"/>
        <v>16</v>
      </c>
      <c r="O229" s="1036" t="s">
        <v>832</v>
      </c>
      <c r="P229" s="1045"/>
    </row>
    <row r="230" spans="2:16" ht="17.25" customHeight="1">
      <c r="B230" s="280">
        <v>44135</v>
      </c>
      <c r="C230" s="280">
        <v>44148</v>
      </c>
      <c r="D230" s="640" t="s">
        <v>1061</v>
      </c>
      <c r="E230" s="298" t="s">
        <v>1102</v>
      </c>
      <c r="F230" s="357" t="s">
        <v>727</v>
      </c>
      <c r="G230" s="848">
        <v>13</v>
      </c>
      <c r="H230" s="848">
        <v>800</v>
      </c>
      <c r="I230" s="1021">
        <v>680</v>
      </c>
      <c r="J230" s="1022">
        <f t="shared" si="62"/>
        <v>0.85</v>
      </c>
      <c r="K230" s="1023">
        <v>13</v>
      </c>
      <c r="L230" s="678">
        <f t="shared" si="56"/>
        <v>10400</v>
      </c>
      <c r="M230" s="996">
        <f t="shared" si="57"/>
        <v>8840</v>
      </c>
      <c r="N230" s="997">
        <f t="shared" si="63"/>
        <v>0</v>
      </c>
      <c r="O230" s="981" t="s">
        <v>897</v>
      </c>
      <c r="P230" s="982" t="s">
        <v>855</v>
      </c>
    </row>
    <row r="231" spans="2:16" ht="17.25" customHeight="1">
      <c r="B231" s="280">
        <v>44135</v>
      </c>
      <c r="C231" s="280">
        <v>44148</v>
      </c>
      <c r="D231" s="640" t="s">
        <v>1061</v>
      </c>
      <c r="E231" s="298" t="s">
        <v>1161</v>
      </c>
      <c r="F231" s="357" t="s">
        <v>1192</v>
      </c>
      <c r="G231" s="848">
        <v>30</v>
      </c>
      <c r="H231" s="848">
        <v>1000</v>
      </c>
      <c r="I231" s="1021">
        <v>800</v>
      </c>
      <c r="J231" s="1022">
        <f t="shared" si="62"/>
        <v>0.8</v>
      </c>
      <c r="K231" s="1023">
        <v>30</v>
      </c>
      <c r="L231" s="678">
        <f t="shared" si="56"/>
        <v>30000</v>
      </c>
      <c r="M231" s="996">
        <f t="shared" si="57"/>
        <v>24000</v>
      </c>
      <c r="N231" s="997">
        <f t="shared" si="63"/>
        <v>0</v>
      </c>
      <c r="O231" s="1035" t="s">
        <v>832</v>
      </c>
      <c r="P231" s="320"/>
    </row>
    <row r="232" spans="2:16" ht="17.25" customHeight="1">
      <c r="B232" s="280">
        <v>44135</v>
      </c>
      <c r="C232" s="280">
        <v>44148</v>
      </c>
      <c r="D232" s="640" t="s">
        <v>1061</v>
      </c>
      <c r="E232" s="298" t="s">
        <v>1162</v>
      </c>
      <c r="F232" s="357" t="s">
        <v>1192</v>
      </c>
      <c r="G232" s="848">
        <v>5</v>
      </c>
      <c r="H232" s="848">
        <v>1100</v>
      </c>
      <c r="I232" s="1021">
        <v>880</v>
      </c>
      <c r="J232" s="1022">
        <f t="shared" ref="J232:J235" si="71">I232/H232</f>
        <v>0.8</v>
      </c>
      <c r="K232" s="1023">
        <v>0</v>
      </c>
      <c r="L232" s="678">
        <f t="shared" ref="L232:L235" si="72">H232*K232</f>
        <v>0</v>
      </c>
      <c r="M232" s="996">
        <f t="shared" ref="M232:M235" si="73">I232*K232</f>
        <v>0</v>
      </c>
      <c r="N232" s="997">
        <f t="shared" ref="N232:N235" si="74">G232-K232</f>
        <v>5</v>
      </c>
      <c r="O232" s="1035" t="s">
        <v>1263</v>
      </c>
      <c r="P232" s="320"/>
    </row>
    <row r="233" spans="2:16" ht="17.25" customHeight="1">
      <c r="B233" s="280">
        <v>44135</v>
      </c>
      <c r="C233" s="280">
        <v>44148</v>
      </c>
      <c r="D233" s="640" t="s">
        <v>1061</v>
      </c>
      <c r="E233" s="298" t="s">
        <v>1163</v>
      </c>
      <c r="F233" s="357" t="s">
        <v>1192</v>
      </c>
      <c r="G233" s="848">
        <v>5</v>
      </c>
      <c r="H233" s="848">
        <v>2200</v>
      </c>
      <c r="I233" s="1021">
        <v>1980</v>
      </c>
      <c r="J233" s="1022">
        <f t="shared" si="71"/>
        <v>0.9</v>
      </c>
      <c r="K233" s="1023">
        <v>4</v>
      </c>
      <c r="L233" s="678">
        <f t="shared" si="72"/>
        <v>8800</v>
      </c>
      <c r="M233" s="996">
        <f t="shared" si="73"/>
        <v>7920</v>
      </c>
      <c r="N233" s="997">
        <f t="shared" si="74"/>
        <v>1</v>
      </c>
      <c r="O233" s="1035" t="s">
        <v>832</v>
      </c>
      <c r="P233" s="320"/>
    </row>
    <row r="234" spans="2:16" ht="17.25" customHeight="1">
      <c r="B234" s="280">
        <v>44135</v>
      </c>
      <c r="C234" s="280">
        <v>44148</v>
      </c>
      <c r="D234" s="640" t="s">
        <v>1061</v>
      </c>
      <c r="E234" s="298" t="s">
        <v>1164</v>
      </c>
      <c r="F234" s="357" t="s">
        <v>1192</v>
      </c>
      <c r="G234" s="848">
        <v>20</v>
      </c>
      <c r="H234" s="848">
        <v>330</v>
      </c>
      <c r="I234" s="1021">
        <v>264</v>
      </c>
      <c r="J234" s="1022">
        <f t="shared" si="71"/>
        <v>0.8</v>
      </c>
      <c r="K234" s="1023">
        <v>1</v>
      </c>
      <c r="L234" s="678">
        <f t="shared" si="72"/>
        <v>330</v>
      </c>
      <c r="M234" s="996">
        <f t="shared" si="73"/>
        <v>264</v>
      </c>
      <c r="N234" s="997">
        <f t="shared" si="74"/>
        <v>19</v>
      </c>
      <c r="O234" s="1035" t="s">
        <v>832</v>
      </c>
      <c r="P234" s="320"/>
    </row>
    <row r="235" spans="2:16" ht="17.25" customHeight="1">
      <c r="B235" s="280">
        <v>44135</v>
      </c>
      <c r="C235" s="280">
        <v>44148</v>
      </c>
      <c r="D235" s="640" t="s">
        <v>1061</v>
      </c>
      <c r="E235" s="298" t="s">
        <v>1176</v>
      </c>
      <c r="F235" s="357" t="s">
        <v>1192</v>
      </c>
      <c r="G235" s="848">
        <v>20</v>
      </c>
      <c r="H235" s="848">
        <v>220</v>
      </c>
      <c r="I235" s="1021">
        <v>176</v>
      </c>
      <c r="J235" s="1022">
        <f t="shared" si="71"/>
        <v>0.8</v>
      </c>
      <c r="K235" s="1023">
        <v>2</v>
      </c>
      <c r="L235" s="678">
        <f t="shared" si="72"/>
        <v>440</v>
      </c>
      <c r="M235" s="996">
        <f t="shared" si="73"/>
        <v>352</v>
      </c>
      <c r="N235" s="997">
        <f t="shared" si="74"/>
        <v>18</v>
      </c>
      <c r="O235" s="1035" t="s">
        <v>832</v>
      </c>
      <c r="P235" s="320"/>
    </row>
    <row r="236" spans="2:16" ht="17.25" customHeight="1">
      <c r="B236" s="280">
        <v>44135</v>
      </c>
      <c r="C236" s="280">
        <v>44148</v>
      </c>
      <c r="D236" s="640" t="s">
        <v>1061</v>
      </c>
      <c r="E236" s="298" t="s">
        <v>1177</v>
      </c>
      <c r="F236" s="357" t="s">
        <v>1192</v>
      </c>
      <c r="G236" s="848">
        <v>2</v>
      </c>
      <c r="H236" s="848">
        <v>2200</v>
      </c>
      <c r="I236" s="1021">
        <v>1760</v>
      </c>
      <c r="J236" s="1022">
        <f t="shared" ref="J236" si="75">I236/H236</f>
        <v>0.8</v>
      </c>
      <c r="K236" s="1023">
        <v>0</v>
      </c>
      <c r="L236" s="678">
        <f t="shared" ref="L236" si="76">H236*K236</f>
        <v>0</v>
      </c>
      <c r="M236" s="996">
        <f t="shared" ref="M236" si="77">I236*K236</f>
        <v>0</v>
      </c>
      <c r="N236" s="997">
        <f t="shared" ref="N236" si="78">G236-K236</f>
        <v>2</v>
      </c>
      <c r="O236" s="1035" t="s">
        <v>1263</v>
      </c>
      <c r="P236" s="320"/>
    </row>
    <row r="237" spans="2:16" ht="17.25" customHeight="1">
      <c r="B237" s="280">
        <v>44135</v>
      </c>
      <c r="C237" s="280">
        <v>44141</v>
      </c>
      <c r="D237" s="640" t="s">
        <v>1061</v>
      </c>
      <c r="E237" s="298" t="s">
        <v>1181</v>
      </c>
      <c r="F237" s="357" t="s">
        <v>945</v>
      </c>
      <c r="G237" s="848">
        <v>30</v>
      </c>
      <c r="H237" s="848">
        <v>100</v>
      </c>
      <c r="I237" s="1021">
        <v>75</v>
      </c>
      <c r="J237" s="1022">
        <f t="shared" si="62"/>
        <v>0.75</v>
      </c>
      <c r="K237" s="1023">
        <v>7</v>
      </c>
      <c r="L237" s="678">
        <f t="shared" si="56"/>
        <v>700</v>
      </c>
      <c r="M237" s="996">
        <f t="shared" si="57"/>
        <v>525</v>
      </c>
      <c r="N237" s="997">
        <f t="shared" si="63"/>
        <v>23</v>
      </c>
      <c r="O237" s="1035" t="s">
        <v>832</v>
      </c>
      <c r="P237" s="320"/>
    </row>
    <row r="238" spans="2:16" ht="17.25" customHeight="1">
      <c r="B238" s="280">
        <v>44142</v>
      </c>
      <c r="C238" s="280">
        <v>44155</v>
      </c>
      <c r="D238" s="640" t="s">
        <v>1159</v>
      </c>
      <c r="E238" s="298" t="s">
        <v>1089</v>
      </c>
      <c r="F238" s="357" t="s">
        <v>756</v>
      </c>
      <c r="G238" s="848">
        <v>10</v>
      </c>
      <c r="H238" s="848">
        <v>820</v>
      </c>
      <c r="I238" s="1021">
        <v>574</v>
      </c>
      <c r="J238" s="1022">
        <f t="shared" ref="J238:J259" si="79">I238/H238</f>
        <v>0.7</v>
      </c>
      <c r="K238" s="1023">
        <v>10</v>
      </c>
      <c r="L238" s="678">
        <f t="shared" si="56"/>
        <v>8200</v>
      </c>
      <c r="M238" s="996">
        <f t="shared" si="57"/>
        <v>5740</v>
      </c>
      <c r="N238" s="997">
        <f t="shared" ref="N238:N259" si="80">G238-K238</f>
        <v>0</v>
      </c>
      <c r="O238" s="981" t="s">
        <v>897</v>
      </c>
      <c r="P238" s="982" t="s">
        <v>855</v>
      </c>
    </row>
    <row r="239" spans="2:16" ht="17.25" customHeight="1">
      <c r="B239" s="280">
        <v>44142</v>
      </c>
      <c r="C239" s="280">
        <v>44155</v>
      </c>
      <c r="D239" s="640" t="s">
        <v>1159</v>
      </c>
      <c r="E239" s="298" t="s">
        <v>1090</v>
      </c>
      <c r="F239" s="357" t="s">
        <v>693</v>
      </c>
      <c r="G239" s="848">
        <v>10</v>
      </c>
      <c r="H239" s="848">
        <v>850</v>
      </c>
      <c r="I239" s="1021">
        <v>680</v>
      </c>
      <c r="J239" s="1022">
        <f t="shared" si="79"/>
        <v>0.8</v>
      </c>
      <c r="K239" s="1023">
        <v>10</v>
      </c>
      <c r="L239" s="678">
        <f t="shared" ref="L239:L259" si="81">H239*K239</f>
        <v>8500</v>
      </c>
      <c r="M239" s="996">
        <f t="shared" ref="M239:M256" si="82">I239*K239</f>
        <v>6800</v>
      </c>
      <c r="N239" s="997">
        <f t="shared" si="80"/>
        <v>0</v>
      </c>
      <c r="O239" s="981" t="s">
        <v>897</v>
      </c>
      <c r="P239" s="982" t="s">
        <v>855</v>
      </c>
    </row>
    <row r="240" spans="2:16" ht="17.25" customHeight="1">
      <c r="B240" s="280">
        <v>44142</v>
      </c>
      <c r="C240" s="280">
        <v>44155</v>
      </c>
      <c r="D240" s="640" t="s">
        <v>1159</v>
      </c>
      <c r="E240" s="298" t="s">
        <v>1105</v>
      </c>
      <c r="F240" s="310" t="s">
        <v>703</v>
      </c>
      <c r="G240" s="848">
        <v>5</v>
      </c>
      <c r="H240" s="848">
        <v>820</v>
      </c>
      <c r="I240" s="1021">
        <v>574</v>
      </c>
      <c r="J240" s="1022">
        <f t="shared" si="79"/>
        <v>0.7</v>
      </c>
      <c r="K240" s="1023">
        <v>5</v>
      </c>
      <c r="L240" s="678">
        <f t="shared" si="81"/>
        <v>4100</v>
      </c>
      <c r="M240" s="996">
        <f t="shared" si="82"/>
        <v>2870</v>
      </c>
      <c r="N240" s="997">
        <f t="shared" si="80"/>
        <v>0</v>
      </c>
      <c r="O240" s="981" t="s">
        <v>897</v>
      </c>
      <c r="P240" s="982" t="s">
        <v>855</v>
      </c>
    </row>
    <row r="241" spans="2:16" ht="17.25" customHeight="1">
      <c r="B241" s="280">
        <v>44142</v>
      </c>
      <c r="C241" s="280">
        <v>44155</v>
      </c>
      <c r="D241" s="640" t="s">
        <v>1159</v>
      </c>
      <c r="E241" s="298" t="s">
        <v>1106</v>
      </c>
      <c r="F241" s="357" t="s">
        <v>718</v>
      </c>
      <c r="G241" s="848">
        <v>30</v>
      </c>
      <c r="H241" s="848">
        <v>720</v>
      </c>
      <c r="I241" s="1021">
        <v>576</v>
      </c>
      <c r="J241" s="1022">
        <f t="shared" si="79"/>
        <v>0.8</v>
      </c>
      <c r="K241" s="1023">
        <v>18</v>
      </c>
      <c r="L241" s="678">
        <f t="shared" si="81"/>
        <v>12960</v>
      </c>
      <c r="M241" s="996">
        <f t="shared" si="82"/>
        <v>10368</v>
      </c>
      <c r="N241" s="997">
        <f t="shared" si="80"/>
        <v>12</v>
      </c>
      <c r="O241" s="1035" t="s">
        <v>832</v>
      </c>
      <c r="P241" s="320"/>
    </row>
    <row r="242" spans="2:16" ht="17.25" customHeight="1">
      <c r="B242" s="280">
        <v>44142</v>
      </c>
      <c r="C242" s="280">
        <v>44148</v>
      </c>
      <c r="D242" s="640" t="s">
        <v>1159</v>
      </c>
      <c r="E242" s="298" t="s">
        <v>1107</v>
      </c>
      <c r="F242" s="357" t="s">
        <v>1108</v>
      </c>
      <c r="G242" s="848">
        <v>20</v>
      </c>
      <c r="H242" s="848">
        <v>800</v>
      </c>
      <c r="I242" s="1021">
        <v>640</v>
      </c>
      <c r="J242" s="1022">
        <f t="shared" si="79"/>
        <v>0.8</v>
      </c>
      <c r="K242" s="1023">
        <v>8</v>
      </c>
      <c r="L242" s="678">
        <f t="shared" si="81"/>
        <v>6400</v>
      </c>
      <c r="M242" s="996">
        <f t="shared" si="82"/>
        <v>5120</v>
      </c>
      <c r="N242" s="997">
        <f t="shared" si="80"/>
        <v>12</v>
      </c>
      <c r="O242" s="1035" t="s">
        <v>832</v>
      </c>
      <c r="P242" s="320"/>
    </row>
    <row r="243" spans="2:16" ht="17.25" customHeight="1">
      <c r="B243" s="280">
        <v>44149</v>
      </c>
      <c r="C243" s="280">
        <v>44162</v>
      </c>
      <c r="D243" s="640" t="s">
        <v>1159</v>
      </c>
      <c r="E243" s="298" t="s">
        <v>1109</v>
      </c>
      <c r="F243" s="357" t="s">
        <v>721</v>
      </c>
      <c r="G243" s="848">
        <v>30</v>
      </c>
      <c r="H243" s="848">
        <v>900</v>
      </c>
      <c r="I243" s="1021">
        <v>675</v>
      </c>
      <c r="J243" s="1022">
        <f t="shared" si="79"/>
        <v>0.75</v>
      </c>
      <c r="K243" s="1023">
        <v>18</v>
      </c>
      <c r="L243" s="678">
        <f t="shared" si="81"/>
        <v>16200</v>
      </c>
      <c r="M243" s="996">
        <f t="shared" si="82"/>
        <v>12150</v>
      </c>
      <c r="N243" s="997">
        <f t="shared" si="80"/>
        <v>12</v>
      </c>
      <c r="O243" s="1035" t="s">
        <v>1266</v>
      </c>
      <c r="P243" s="320"/>
    </row>
    <row r="244" spans="2:16" ht="17.25" customHeight="1">
      <c r="B244" s="280">
        <v>44149</v>
      </c>
      <c r="C244" s="280">
        <v>44162</v>
      </c>
      <c r="D244" s="640" t="s">
        <v>1185</v>
      </c>
      <c r="E244" s="298" t="s">
        <v>1110</v>
      </c>
      <c r="F244" s="357" t="s">
        <v>703</v>
      </c>
      <c r="G244" s="848">
        <v>30</v>
      </c>
      <c r="H244" s="848">
        <v>800</v>
      </c>
      <c r="I244" s="1021">
        <v>600</v>
      </c>
      <c r="J244" s="1022">
        <f t="shared" si="79"/>
        <v>0.75</v>
      </c>
      <c r="K244" s="1023">
        <v>11</v>
      </c>
      <c r="L244" s="678">
        <f t="shared" si="81"/>
        <v>8800</v>
      </c>
      <c r="M244" s="996">
        <f t="shared" si="82"/>
        <v>6600</v>
      </c>
      <c r="N244" s="997">
        <f t="shared" si="80"/>
        <v>19</v>
      </c>
      <c r="O244" s="1035" t="s">
        <v>1266</v>
      </c>
      <c r="P244" s="320"/>
    </row>
    <row r="245" spans="2:16" ht="17.25" customHeight="1">
      <c r="B245" s="280">
        <v>44149</v>
      </c>
      <c r="C245" s="280">
        <v>44155</v>
      </c>
      <c r="D245" s="640" t="s">
        <v>1061</v>
      </c>
      <c r="E245" s="298" t="s">
        <v>1112</v>
      </c>
      <c r="F245" s="310" t="s">
        <v>691</v>
      </c>
      <c r="G245" s="848">
        <v>30</v>
      </c>
      <c r="H245" s="848">
        <v>600</v>
      </c>
      <c r="I245" s="1021">
        <v>450</v>
      </c>
      <c r="J245" s="1022">
        <f t="shared" si="79"/>
        <v>0.75</v>
      </c>
      <c r="K245" s="1023">
        <v>18</v>
      </c>
      <c r="L245" s="678">
        <f t="shared" si="81"/>
        <v>10800</v>
      </c>
      <c r="M245" s="996">
        <f t="shared" si="82"/>
        <v>8100</v>
      </c>
      <c r="N245" s="997">
        <f t="shared" si="80"/>
        <v>12</v>
      </c>
      <c r="O245" s="1035" t="s">
        <v>1334</v>
      </c>
      <c r="P245" s="320"/>
    </row>
    <row r="246" spans="2:16" ht="17.25" customHeight="1">
      <c r="B246" s="280">
        <v>44149</v>
      </c>
      <c r="C246" s="280">
        <v>44162</v>
      </c>
      <c r="D246" s="640" t="s">
        <v>1159</v>
      </c>
      <c r="E246" s="298" t="s">
        <v>1113</v>
      </c>
      <c r="F246" s="310" t="s">
        <v>691</v>
      </c>
      <c r="G246" s="848">
        <v>31</v>
      </c>
      <c r="H246" s="848">
        <v>600</v>
      </c>
      <c r="I246" s="1021">
        <v>450</v>
      </c>
      <c r="J246" s="1022">
        <f t="shared" si="79"/>
        <v>0.75</v>
      </c>
      <c r="K246" s="1023">
        <v>21</v>
      </c>
      <c r="L246" s="678">
        <f t="shared" si="81"/>
        <v>12600</v>
      </c>
      <c r="M246" s="996">
        <f t="shared" si="82"/>
        <v>9450</v>
      </c>
      <c r="N246" s="997">
        <f t="shared" si="80"/>
        <v>10</v>
      </c>
      <c r="O246" s="1024"/>
      <c r="P246" s="320"/>
    </row>
    <row r="247" spans="2:16" ht="17.25" customHeight="1">
      <c r="B247" s="280">
        <v>44149</v>
      </c>
      <c r="C247" s="280">
        <v>44162</v>
      </c>
      <c r="D247" s="640" t="s">
        <v>1061</v>
      </c>
      <c r="E247" s="298" t="s">
        <v>1114</v>
      </c>
      <c r="F247" s="357" t="s">
        <v>968</v>
      </c>
      <c r="G247" s="848">
        <v>30</v>
      </c>
      <c r="H247" s="848">
        <v>700</v>
      </c>
      <c r="I247" s="1021">
        <v>560</v>
      </c>
      <c r="J247" s="1022">
        <f t="shared" si="79"/>
        <v>0.8</v>
      </c>
      <c r="K247" s="1023">
        <v>30</v>
      </c>
      <c r="L247" s="678">
        <f t="shared" si="81"/>
        <v>21000</v>
      </c>
      <c r="M247" s="996">
        <f t="shared" si="82"/>
        <v>16800</v>
      </c>
      <c r="N247" s="997">
        <f t="shared" si="80"/>
        <v>0</v>
      </c>
      <c r="O247" s="1035" t="s">
        <v>832</v>
      </c>
      <c r="P247" s="320"/>
    </row>
    <row r="248" spans="2:16" ht="17.25" customHeight="1">
      <c r="B248" s="280">
        <v>44149</v>
      </c>
      <c r="C248" s="280">
        <v>44155</v>
      </c>
      <c r="D248" s="640" t="s">
        <v>1061</v>
      </c>
      <c r="E248" s="298" t="s">
        <v>1186</v>
      </c>
      <c r="F248" s="357" t="s">
        <v>1116</v>
      </c>
      <c r="G248" s="848">
        <v>15</v>
      </c>
      <c r="H248" s="848">
        <v>100</v>
      </c>
      <c r="I248" s="1021">
        <v>80</v>
      </c>
      <c r="J248" s="1022">
        <f t="shared" si="79"/>
        <v>0.8</v>
      </c>
      <c r="K248" s="1023">
        <v>15</v>
      </c>
      <c r="L248" s="678">
        <f t="shared" si="81"/>
        <v>1500</v>
      </c>
      <c r="M248" s="996">
        <f t="shared" si="82"/>
        <v>1200</v>
      </c>
      <c r="N248" s="997">
        <f t="shared" si="80"/>
        <v>0</v>
      </c>
      <c r="O248" s="1035" t="s">
        <v>832</v>
      </c>
      <c r="P248" s="320"/>
    </row>
    <row r="249" spans="2:16" ht="17.25" customHeight="1">
      <c r="B249" s="280">
        <v>44149</v>
      </c>
      <c r="C249" s="280">
        <v>44155</v>
      </c>
      <c r="D249" s="640" t="s">
        <v>1061</v>
      </c>
      <c r="E249" s="298" t="s">
        <v>1187</v>
      </c>
      <c r="F249" s="357" t="s">
        <v>1116</v>
      </c>
      <c r="G249" s="848">
        <v>5</v>
      </c>
      <c r="H249" s="848">
        <v>700</v>
      </c>
      <c r="I249" s="1021">
        <v>560</v>
      </c>
      <c r="J249" s="1022">
        <f t="shared" si="79"/>
        <v>0.8</v>
      </c>
      <c r="K249" s="1023">
        <v>5</v>
      </c>
      <c r="L249" s="678">
        <f t="shared" si="81"/>
        <v>3500</v>
      </c>
      <c r="M249" s="996">
        <f t="shared" si="82"/>
        <v>2800</v>
      </c>
      <c r="N249" s="997">
        <f t="shared" si="80"/>
        <v>0</v>
      </c>
      <c r="O249" s="1035" t="s">
        <v>832</v>
      </c>
      <c r="P249" s="320"/>
    </row>
    <row r="250" spans="2:16" ht="17.25" customHeight="1">
      <c r="B250" s="280">
        <v>44155</v>
      </c>
      <c r="C250" s="280">
        <v>44168</v>
      </c>
      <c r="D250" s="640" t="s">
        <v>1159</v>
      </c>
      <c r="E250" s="292" t="s">
        <v>1118</v>
      </c>
      <c r="F250" s="352" t="s">
        <v>1119</v>
      </c>
      <c r="G250" s="848">
        <v>30</v>
      </c>
      <c r="H250" s="848">
        <v>880</v>
      </c>
      <c r="I250" s="1021">
        <v>704</v>
      </c>
      <c r="J250" s="1022">
        <f t="shared" si="79"/>
        <v>0.8</v>
      </c>
      <c r="K250" s="1023">
        <v>22</v>
      </c>
      <c r="L250" s="678">
        <f t="shared" si="81"/>
        <v>19360</v>
      </c>
      <c r="M250" s="996">
        <f t="shared" si="82"/>
        <v>15488</v>
      </c>
      <c r="N250" s="997">
        <f t="shared" si="80"/>
        <v>8</v>
      </c>
      <c r="O250" s="1024"/>
      <c r="P250" s="320"/>
    </row>
    <row r="251" spans="2:16" ht="17.25" customHeight="1">
      <c r="B251" s="280">
        <v>44156</v>
      </c>
      <c r="C251" s="280">
        <v>44162</v>
      </c>
      <c r="D251" s="640" t="s">
        <v>1159</v>
      </c>
      <c r="E251" s="298" t="s">
        <v>1137</v>
      </c>
      <c r="F251" s="357" t="s">
        <v>756</v>
      </c>
      <c r="G251" s="848">
        <v>10</v>
      </c>
      <c r="H251" s="848">
        <v>820</v>
      </c>
      <c r="I251" s="1021">
        <v>574</v>
      </c>
      <c r="J251" s="1022">
        <f>I251/H251</f>
        <v>0.7</v>
      </c>
      <c r="K251" s="1023">
        <v>10</v>
      </c>
      <c r="L251" s="678">
        <f>H251*K251</f>
        <v>8200</v>
      </c>
      <c r="M251" s="996">
        <f>I251*K251</f>
        <v>5740</v>
      </c>
      <c r="N251" s="997">
        <f>G251-K251</f>
        <v>0</v>
      </c>
      <c r="O251" s="981" t="s">
        <v>897</v>
      </c>
      <c r="P251" s="982" t="s">
        <v>855</v>
      </c>
    </row>
    <row r="252" spans="2:16" ht="17.25" customHeight="1">
      <c r="B252" s="280">
        <v>44156</v>
      </c>
      <c r="C252" s="280">
        <v>44162</v>
      </c>
      <c r="D252" s="640" t="s">
        <v>1159</v>
      </c>
      <c r="E252" s="292" t="s">
        <v>1125</v>
      </c>
      <c r="F252" s="352" t="s">
        <v>1700</v>
      </c>
      <c r="G252" s="848">
        <v>20</v>
      </c>
      <c r="H252" s="848">
        <v>800</v>
      </c>
      <c r="I252" s="1021">
        <v>640</v>
      </c>
      <c r="J252" s="1022">
        <f>I252/H252</f>
        <v>0.8</v>
      </c>
      <c r="K252" s="1023">
        <v>15</v>
      </c>
      <c r="L252" s="678">
        <f>H252*K252</f>
        <v>12000</v>
      </c>
      <c r="M252" s="996">
        <f>I252*K252</f>
        <v>9600</v>
      </c>
      <c r="N252" s="997">
        <f>G252-K252</f>
        <v>5</v>
      </c>
      <c r="O252" s="1035" t="s">
        <v>1266</v>
      </c>
      <c r="P252" s="320"/>
    </row>
    <row r="253" spans="2:16" ht="17.25" customHeight="1">
      <c r="B253" s="280">
        <v>44156</v>
      </c>
      <c r="C253" s="280">
        <v>44162</v>
      </c>
      <c r="D253" s="640" t="s">
        <v>1159</v>
      </c>
      <c r="E253" s="298" t="s">
        <v>1122</v>
      </c>
      <c r="F253" s="357" t="s">
        <v>691</v>
      </c>
      <c r="G253" s="848">
        <v>40</v>
      </c>
      <c r="H253" s="848">
        <v>400</v>
      </c>
      <c r="I253" s="1021">
        <v>300</v>
      </c>
      <c r="J253" s="1022">
        <f t="shared" si="79"/>
        <v>0.75</v>
      </c>
      <c r="K253" s="1023">
        <v>40</v>
      </c>
      <c r="L253" s="678">
        <f t="shared" si="81"/>
        <v>16000</v>
      </c>
      <c r="M253" s="996">
        <f t="shared" si="82"/>
        <v>12000</v>
      </c>
      <c r="N253" s="997">
        <f t="shared" si="80"/>
        <v>0</v>
      </c>
      <c r="O253" s="1035" t="s">
        <v>782</v>
      </c>
      <c r="P253" s="320"/>
    </row>
    <row r="254" spans="2:16" ht="17.25" customHeight="1">
      <c r="B254" s="280">
        <v>44156</v>
      </c>
      <c r="C254" s="280">
        <v>44169</v>
      </c>
      <c r="D254" s="640" t="s">
        <v>1159</v>
      </c>
      <c r="E254" s="298" t="s">
        <v>1121</v>
      </c>
      <c r="F254" s="357" t="s">
        <v>691</v>
      </c>
      <c r="G254" s="848">
        <v>90</v>
      </c>
      <c r="H254" s="848">
        <v>700</v>
      </c>
      <c r="I254" s="1021">
        <v>525</v>
      </c>
      <c r="J254" s="1022">
        <f>I254/H254</f>
        <v>0.75</v>
      </c>
      <c r="K254" s="1023">
        <v>79</v>
      </c>
      <c r="L254" s="678">
        <f>H254*K254</f>
        <v>55300</v>
      </c>
      <c r="M254" s="996">
        <f>I254*K254</f>
        <v>41475</v>
      </c>
      <c r="N254" s="997">
        <f>G254-K254</f>
        <v>11</v>
      </c>
      <c r="O254" s="1035" t="s">
        <v>1380</v>
      </c>
      <c r="P254" s="320"/>
    </row>
    <row r="255" spans="2:16" ht="17.25" customHeight="1">
      <c r="B255" s="280">
        <v>44156</v>
      </c>
      <c r="C255" s="280">
        <v>44169</v>
      </c>
      <c r="D255" s="640" t="s">
        <v>1159</v>
      </c>
      <c r="E255" s="298" t="s">
        <v>1123</v>
      </c>
      <c r="F255" s="357" t="s">
        <v>1048</v>
      </c>
      <c r="G255" s="848">
        <v>30</v>
      </c>
      <c r="H255" s="848">
        <v>750</v>
      </c>
      <c r="I255" s="1021">
        <v>563</v>
      </c>
      <c r="J255" s="1022">
        <f t="shared" si="79"/>
        <v>0.7506666666666667</v>
      </c>
      <c r="K255" s="1023">
        <v>13</v>
      </c>
      <c r="L255" s="678">
        <f t="shared" si="81"/>
        <v>9750</v>
      </c>
      <c r="M255" s="996">
        <f t="shared" si="82"/>
        <v>7319</v>
      </c>
      <c r="N255" s="997">
        <f t="shared" si="80"/>
        <v>17</v>
      </c>
      <c r="O255" s="1035" t="s">
        <v>1334</v>
      </c>
      <c r="P255" s="320"/>
    </row>
    <row r="256" spans="2:16" ht="17.25" customHeight="1">
      <c r="B256" s="280">
        <v>44156</v>
      </c>
      <c r="C256" s="280">
        <v>44169</v>
      </c>
      <c r="D256" s="640" t="s">
        <v>1159</v>
      </c>
      <c r="E256" s="298" t="s">
        <v>1124</v>
      </c>
      <c r="F256" s="357" t="s">
        <v>693</v>
      </c>
      <c r="G256" s="848">
        <v>30</v>
      </c>
      <c r="H256" s="848">
        <v>800</v>
      </c>
      <c r="I256" s="1021">
        <v>640</v>
      </c>
      <c r="J256" s="1022">
        <f t="shared" si="79"/>
        <v>0.8</v>
      </c>
      <c r="K256" s="1023">
        <v>26</v>
      </c>
      <c r="L256" s="678">
        <f t="shared" si="81"/>
        <v>20800</v>
      </c>
      <c r="M256" s="996">
        <f t="shared" si="82"/>
        <v>16640</v>
      </c>
      <c r="N256" s="997">
        <f t="shared" si="80"/>
        <v>4</v>
      </c>
      <c r="O256" s="1035" t="s">
        <v>776</v>
      </c>
      <c r="P256" s="320"/>
    </row>
    <row r="257" spans="1:16" ht="17.25" customHeight="1">
      <c r="B257" s="280">
        <v>44163</v>
      </c>
      <c r="C257" s="280">
        <v>44175</v>
      </c>
      <c r="D257" s="640" t="s">
        <v>1159</v>
      </c>
      <c r="E257" s="298" t="s">
        <v>1141</v>
      </c>
      <c r="F257" s="357" t="s">
        <v>703</v>
      </c>
      <c r="G257" s="848">
        <v>5</v>
      </c>
      <c r="H257" s="848">
        <v>820</v>
      </c>
      <c r="I257" s="1021">
        <v>574</v>
      </c>
      <c r="J257" s="1022">
        <f>I257/H257</f>
        <v>0.7</v>
      </c>
      <c r="K257" s="1023">
        <v>5</v>
      </c>
      <c r="L257" s="678">
        <f>H257*K257</f>
        <v>4100</v>
      </c>
      <c r="M257" s="996">
        <f>I257*K257</f>
        <v>2870</v>
      </c>
      <c r="N257" s="997">
        <f>G257-K257</f>
        <v>0</v>
      </c>
      <c r="O257" s="981" t="s">
        <v>897</v>
      </c>
      <c r="P257" s="982" t="s">
        <v>855</v>
      </c>
    </row>
    <row r="258" spans="1:16" s="206" customFormat="1" ht="17.649999999999999" customHeight="1">
      <c r="A258" s="624"/>
      <c r="B258" s="280">
        <v>44163</v>
      </c>
      <c r="C258" s="280">
        <v>44169</v>
      </c>
      <c r="D258" s="640" t="s">
        <v>1159</v>
      </c>
      <c r="E258" s="298" t="s">
        <v>1197</v>
      </c>
      <c r="F258" s="357" t="s">
        <v>718</v>
      </c>
      <c r="G258" s="317">
        <v>40</v>
      </c>
      <c r="H258" s="666">
        <v>1000</v>
      </c>
      <c r="I258" s="672">
        <v>800</v>
      </c>
      <c r="J258" s="667">
        <f>I258/H258</f>
        <v>0.8</v>
      </c>
      <c r="K258" s="298">
        <v>10</v>
      </c>
      <c r="L258" s="853">
        <f>H258*K258</f>
        <v>10000</v>
      </c>
      <c r="M258" s="854">
        <f>I258*K258</f>
        <v>8000</v>
      </c>
      <c r="N258" s="855">
        <f>G258-K258</f>
        <v>30</v>
      </c>
      <c r="O258" s="870"/>
    </row>
    <row r="259" spans="1:16" ht="17.25" customHeight="1">
      <c r="B259" s="280">
        <v>44163</v>
      </c>
      <c r="C259" s="280">
        <v>44176</v>
      </c>
      <c r="D259" s="640" t="s">
        <v>1061</v>
      </c>
      <c r="E259" s="298" t="s">
        <v>1139</v>
      </c>
      <c r="F259" s="357" t="s">
        <v>1140</v>
      </c>
      <c r="G259" s="848">
        <v>80</v>
      </c>
      <c r="H259" s="848">
        <v>600</v>
      </c>
      <c r="I259" s="1021">
        <v>450</v>
      </c>
      <c r="J259" s="1022">
        <f t="shared" si="79"/>
        <v>0.75</v>
      </c>
      <c r="K259" s="1023">
        <v>43</v>
      </c>
      <c r="L259" s="678">
        <f t="shared" si="81"/>
        <v>25800</v>
      </c>
      <c r="M259" s="996">
        <v>19334</v>
      </c>
      <c r="N259" s="997">
        <f t="shared" si="80"/>
        <v>37</v>
      </c>
      <c r="O259" s="1035" t="s">
        <v>1335</v>
      </c>
      <c r="P259" s="320"/>
    </row>
    <row r="260" spans="1:16" ht="17.25" customHeight="1">
      <c r="B260" s="280">
        <v>44163</v>
      </c>
      <c r="C260" s="280">
        <v>44176</v>
      </c>
      <c r="D260" s="640" t="s">
        <v>1061</v>
      </c>
      <c r="E260" s="298" t="s">
        <v>1142</v>
      </c>
      <c r="F260" s="357" t="s">
        <v>688</v>
      </c>
      <c r="G260" s="848">
        <v>50</v>
      </c>
      <c r="H260" s="848">
        <v>1500</v>
      </c>
      <c r="I260" s="1021">
        <v>1125</v>
      </c>
      <c r="J260" s="1022">
        <f>I260/H260</f>
        <v>0.75</v>
      </c>
      <c r="K260" s="1023">
        <v>44</v>
      </c>
      <c r="L260" s="678">
        <f>H260*K260</f>
        <v>66000</v>
      </c>
      <c r="M260" s="996">
        <f>I260*K260</f>
        <v>49500</v>
      </c>
      <c r="N260" s="997">
        <f>G260-K260</f>
        <v>6</v>
      </c>
      <c r="O260" s="1035" t="s">
        <v>1380</v>
      </c>
      <c r="P260" s="320"/>
    </row>
    <row r="261" spans="1:16" ht="17.25" customHeight="1">
      <c r="B261" s="280">
        <v>44163</v>
      </c>
      <c r="C261" s="280">
        <v>44168</v>
      </c>
      <c r="D261" s="640" t="s">
        <v>1061</v>
      </c>
      <c r="E261" s="298" t="s">
        <v>1208</v>
      </c>
      <c r="F261" s="357" t="s">
        <v>1207</v>
      </c>
      <c r="G261" s="848">
        <v>30</v>
      </c>
      <c r="H261" s="848">
        <v>700</v>
      </c>
      <c r="I261" s="1021">
        <v>560</v>
      </c>
      <c r="J261" s="1022">
        <v>0.8</v>
      </c>
      <c r="K261" s="1023">
        <v>7</v>
      </c>
      <c r="L261" s="678">
        <f>H261*K261</f>
        <v>4900</v>
      </c>
      <c r="M261" s="996">
        <f>I261*K261</f>
        <v>3920</v>
      </c>
      <c r="N261" s="997">
        <f>G261-K261</f>
        <v>23</v>
      </c>
      <c r="O261" s="1035" t="s">
        <v>832</v>
      </c>
      <c r="P261" s="320"/>
    </row>
    <row r="262" spans="1:16" ht="17.25" customHeight="1">
      <c r="B262" s="280">
        <v>44169</v>
      </c>
      <c r="C262" s="280">
        <v>44196</v>
      </c>
      <c r="D262" s="640" t="s">
        <v>1061</v>
      </c>
      <c r="E262" s="298" t="s">
        <v>1209</v>
      </c>
      <c r="F262" s="366" t="s">
        <v>964</v>
      </c>
      <c r="G262" s="848">
        <v>140</v>
      </c>
      <c r="H262" s="848">
        <v>1200</v>
      </c>
      <c r="I262" s="1021">
        <v>900</v>
      </c>
      <c r="J262" s="1022">
        <f t="shared" ref="J262" si="83">I262/H262</f>
        <v>0.75</v>
      </c>
      <c r="K262" s="1023">
        <v>125</v>
      </c>
      <c r="L262" s="678">
        <f>H262*K262</f>
        <v>150000</v>
      </c>
      <c r="M262" s="996">
        <f>I262*K262</f>
        <v>112500</v>
      </c>
      <c r="N262" s="997">
        <f t="shared" ref="N262:N263" si="84">G262-K262</f>
        <v>15</v>
      </c>
      <c r="O262" s="1024"/>
      <c r="P262" s="320"/>
    </row>
    <row r="263" spans="1:16" ht="17.25" customHeight="1">
      <c r="B263" s="280">
        <v>44169</v>
      </c>
      <c r="C263" s="280">
        <v>44196</v>
      </c>
      <c r="D263" s="640" t="s">
        <v>1061</v>
      </c>
      <c r="E263" s="810" t="s">
        <v>1210</v>
      </c>
      <c r="F263" s="367" t="s">
        <v>964</v>
      </c>
      <c r="G263" s="1046">
        <v>90</v>
      </c>
      <c r="H263" s="848">
        <v>600</v>
      </c>
      <c r="I263" s="1021">
        <v>450</v>
      </c>
      <c r="J263" s="1022">
        <v>0.75</v>
      </c>
      <c r="K263" s="1023">
        <v>52</v>
      </c>
      <c r="L263" s="678">
        <f t="shared" ref="L263" si="85">H263*K263</f>
        <v>31200</v>
      </c>
      <c r="M263" s="996">
        <f t="shared" ref="M263" si="86">I263*K263</f>
        <v>23400</v>
      </c>
      <c r="N263" s="997">
        <f t="shared" si="84"/>
        <v>38</v>
      </c>
      <c r="O263" s="1024"/>
      <c r="P263" s="320"/>
    </row>
    <row r="264" spans="1:16" ht="17.25" customHeight="1">
      <c r="B264" s="1020">
        <v>44170</v>
      </c>
      <c r="C264" s="1020">
        <v>44183</v>
      </c>
      <c r="D264" s="673" t="s">
        <v>1159</v>
      </c>
      <c r="E264" s="1047" t="s">
        <v>1178</v>
      </c>
      <c r="F264" s="367" t="s">
        <v>1303</v>
      </c>
      <c r="G264" s="1046">
        <v>11</v>
      </c>
      <c r="H264" s="848">
        <v>900</v>
      </c>
      <c r="I264" s="1021">
        <v>720</v>
      </c>
      <c r="J264" s="1022">
        <f>I264/H264</f>
        <v>0.8</v>
      </c>
      <c r="K264" s="1023">
        <v>11</v>
      </c>
      <c r="L264" s="678">
        <f>H264*K264</f>
        <v>9900</v>
      </c>
      <c r="M264" s="996">
        <f>I264*K264</f>
        <v>7920</v>
      </c>
      <c r="N264" s="1048">
        <f>G264-K264</f>
        <v>0</v>
      </c>
      <c r="O264" s="1049" t="s">
        <v>897</v>
      </c>
      <c r="P264" s="1050" t="s">
        <v>855</v>
      </c>
    </row>
    <row r="265" spans="1:16" ht="17.25" customHeight="1">
      <c r="B265" s="1020">
        <v>44177</v>
      </c>
      <c r="C265" s="1051">
        <v>44183</v>
      </c>
      <c r="D265" s="319" t="s">
        <v>1061</v>
      </c>
      <c r="E265" s="1037" t="s">
        <v>1212</v>
      </c>
      <c r="F265" s="373" t="s">
        <v>1211</v>
      </c>
      <c r="G265" s="1052">
        <v>70</v>
      </c>
      <c r="H265" s="673">
        <v>880</v>
      </c>
      <c r="I265" s="1053">
        <v>704</v>
      </c>
      <c r="J265" s="1054">
        <v>0.8</v>
      </c>
      <c r="K265" s="1055">
        <v>54</v>
      </c>
      <c r="L265" s="678">
        <f t="shared" ref="L265:L288" si="87">H265*K265</f>
        <v>47520</v>
      </c>
      <c r="M265" s="996">
        <f t="shared" ref="M265:M288" si="88">I265*K265</f>
        <v>38016</v>
      </c>
      <c r="N265" s="838">
        <f>G265-K265</f>
        <v>16</v>
      </c>
      <c r="O265" s="1024"/>
      <c r="P265" s="320"/>
    </row>
    <row r="266" spans="1:16" ht="17.25" customHeight="1">
      <c r="B266" s="1020">
        <v>44177</v>
      </c>
      <c r="C266" s="1051">
        <v>44183</v>
      </c>
      <c r="D266" s="319" t="s">
        <v>1061</v>
      </c>
      <c r="E266" s="1037" t="s">
        <v>1213</v>
      </c>
      <c r="F266" s="373" t="s">
        <v>1211</v>
      </c>
      <c r="G266" s="1052">
        <v>35</v>
      </c>
      <c r="H266" s="673">
        <v>4400</v>
      </c>
      <c r="I266" s="1053">
        <v>3300</v>
      </c>
      <c r="J266" s="1054">
        <v>0.75</v>
      </c>
      <c r="K266" s="1055">
        <v>22</v>
      </c>
      <c r="L266" s="678">
        <f t="shared" si="87"/>
        <v>96800</v>
      </c>
      <c r="M266" s="996">
        <f t="shared" si="88"/>
        <v>72600</v>
      </c>
      <c r="N266" s="838">
        <f>G266-K266</f>
        <v>13</v>
      </c>
      <c r="O266" s="1035" t="s">
        <v>776</v>
      </c>
      <c r="P266" s="320"/>
    </row>
    <row r="267" spans="1:16" s="206" customFormat="1" ht="17.649999999999999" customHeight="1">
      <c r="A267" s="624"/>
      <c r="B267" s="280">
        <v>44177</v>
      </c>
      <c r="C267" s="280">
        <v>44183</v>
      </c>
      <c r="D267" s="640" t="s">
        <v>1061</v>
      </c>
      <c r="E267" s="810" t="s">
        <v>1201</v>
      </c>
      <c r="F267" s="367" t="s">
        <v>682</v>
      </c>
      <c r="G267" s="812">
        <v>10</v>
      </c>
      <c r="H267" s="666">
        <v>700</v>
      </c>
      <c r="I267" s="666">
        <v>525</v>
      </c>
      <c r="J267" s="1056">
        <v>0.75</v>
      </c>
      <c r="K267" s="298">
        <v>8</v>
      </c>
      <c r="L267" s="678">
        <f t="shared" si="87"/>
        <v>5600</v>
      </c>
      <c r="M267" s="996">
        <f t="shared" si="88"/>
        <v>4200</v>
      </c>
      <c r="N267" s="838">
        <f t="shared" ref="N267:N288" si="89">G267-K267</f>
        <v>2</v>
      </c>
      <c r="O267" s="285" t="s">
        <v>1334</v>
      </c>
      <c r="P267" s="838"/>
    </row>
    <row r="268" spans="1:16" s="206" customFormat="1" ht="17.649999999999999" customHeight="1">
      <c r="A268" s="624"/>
      <c r="B268" s="280">
        <v>44177</v>
      </c>
      <c r="C268" s="280">
        <v>44190</v>
      </c>
      <c r="D268" s="640" t="s">
        <v>1061</v>
      </c>
      <c r="E268" s="810" t="s">
        <v>1200</v>
      </c>
      <c r="F268" s="367" t="s">
        <v>688</v>
      </c>
      <c r="G268" s="812">
        <v>35</v>
      </c>
      <c r="H268" s="666">
        <v>900</v>
      </c>
      <c r="I268" s="666">
        <v>675</v>
      </c>
      <c r="J268" s="1056">
        <v>0.75</v>
      </c>
      <c r="K268" s="298">
        <v>35</v>
      </c>
      <c r="L268" s="678">
        <f t="shared" si="87"/>
        <v>31500</v>
      </c>
      <c r="M268" s="996">
        <f t="shared" si="88"/>
        <v>23625</v>
      </c>
      <c r="N268" s="838">
        <f t="shared" si="89"/>
        <v>0</v>
      </c>
      <c r="O268" s="285" t="s">
        <v>1412</v>
      </c>
      <c r="P268" s="838"/>
    </row>
    <row r="269" spans="1:16" s="206" customFormat="1" ht="17.649999999999999" customHeight="1">
      <c r="A269" s="624"/>
      <c r="B269" s="280">
        <v>44177</v>
      </c>
      <c r="C269" s="280">
        <v>44190</v>
      </c>
      <c r="D269" s="640" t="s">
        <v>1061</v>
      </c>
      <c r="E269" s="810" t="s">
        <v>1149</v>
      </c>
      <c r="F269" s="367" t="s">
        <v>1140</v>
      </c>
      <c r="G269" s="812">
        <v>5</v>
      </c>
      <c r="H269" s="666">
        <v>820</v>
      </c>
      <c r="I269" s="666">
        <f>H269*0.7</f>
        <v>574</v>
      </c>
      <c r="J269" s="1056">
        <v>0.7</v>
      </c>
      <c r="K269" s="298">
        <v>5</v>
      </c>
      <c r="L269" s="678">
        <f t="shared" si="87"/>
        <v>4100</v>
      </c>
      <c r="M269" s="996">
        <f t="shared" si="88"/>
        <v>2870</v>
      </c>
      <c r="N269" s="838">
        <f t="shared" si="89"/>
        <v>0</v>
      </c>
      <c r="O269" s="981" t="s">
        <v>897</v>
      </c>
      <c r="P269" s="838"/>
    </row>
    <row r="270" spans="1:16" s="206" customFormat="1" ht="17.649999999999999" customHeight="1">
      <c r="A270" s="624"/>
      <c r="B270" s="280">
        <v>44177</v>
      </c>
      <c r="C270" s="280">
        <v>44183</v>
      </c>
      <c r="D270" s="640" t="s">
        <v>1061</v>
      </c>
      <c r="E270" s="311" t="s">
        <v>1150</v>
      </c>
      <c r="F270" s="367" t="s">
        <v>1180</v>
      </c>
      <c r="G270" s="304">
        <v>30</v>
      </c>
      <c r="H270" s="640">
        <v>800</v>
      </c>
      <c r="I270" s="640">
        <v>600</v>
      </c>
      <c r="J270" s="1057">
        <v>0.75</v>
      </c>
      <c r="K270" s="292">
        <v>14</v>
      </c>
      <c r="L270" s="678">
        <f t="shared" si="87"/>
        <v>11200</v>
      </c>
      <c r="M270" s="996">
        <f t="shared" si="88"/>
        <v>8400</v>
      </c>
      <c r="N270" s="838">
        <f t="shared" si="89"/>
        <v>16</v>
      </c>
      <c r="O270" s="285" t="s">
        <v>1332</v>
      </c>
      <c r="P270" s="838"/>
    </row>
    <row r="271" spans="1:16" s="206" customFormat="1" ht="17.649999999999999" customHeight="1">
      <c r="A271" s="624"/>
      <c r="B271" s="280">
        <v>44177</v>
      </c>
      <c r="C271" s="280">
        <v>44190</v>
      </c>
      <c r="D271" s="640" t="s">
        <v>1061</v>
      </c>
      <c r="E271" s="810" t="s">
        <v>1294</v>
      </c>
      <c r="F271" s="391" t="s">
        <v>208</v>
      </c>
      <c r="G271" s="812">
        <v>100</v>
      </c>
      <c r="H271" s="666">
        <v>700</v>
      </c>
      <c r="I271" s="666">
        <v>560</v>
      </c>
      <c r="J271" s="1056">
        <v>0.8</v>
      </c>
      <c r="K271" s="298">
        <v>100</v>
      </c>
      <c r="L271" s="678">
        <f t="shared" si="87"/>
        <v>70000</v>
      </c>
      <c r="M271" s="996">
        <f t="shared" si="88"/>
        <v>56000</v>
      </c>
      <c r="N271" s="838">
        <f t="shared" si="89"/>
        <v>0</v>
      </c>
      <c r="O271" s="870"/>
      <c r="P271" s="838"/>
    </row>
    <row r="272" spans="1:16" s="206" customFormat="1" ht="17.649999999999999" customHeight="1">
      <c r="A272" s="624"/>
      <c r="B272" s="280">
        <v>44177</v>
      </c>
      <c r="C272" s="280">
        <v>44190</v>
      </c>
      <c r="D272" s="640" t="s">
        <v>1061</v>
      </c>
      <c r="E272" s="810" t="s">
        <v>1295</v>
      </c>
      <c r="F272" s="391" t="s">
        <v>1296</v>
      </c>
      <c r="G272" s="812">
        <v>30</v>
      </c>
      <c r="H272" s="666">
        <v>1100</v>
      </c>
      <c r="I272" s="666">
        <v>880</v>
      </c>
      <c r="J272" s="1056">
        <v>0.8</v>
      </c>
      <c r="K272" s="298">
        <v>14</v>
      </c>
      <c r="L272" s="678">
        <f t="shared" ref="L272" si="90">H272*K272</f>
        <v>15400</v>
      </c>
      <c r="M272" s="996">
        <f t="shared" ref="M272" si="91">I272*K272</f>
        <v>12320</v>
      </c>
      <c r="N272" s="838">
        <f t="shared" ref="N272" si="92">G272-K272</f>
        <v>16</v>
      </c>
      <c r="O272" s="1035" t="s">
        <v>776</v>
      </c>
      <c r="P272" s="838"/>
    </row>
    <row r="273" spans="1:16" s="206" customFormat="1" ht="17.649999999999999" customHeight="1">
      <c r="A273" s="624"/>
      <c r="B273" s="280">
        <v>44184</v>
      </c>
      <c r="C273" s="280">
        <v>43845</v>
      </c>
      <c r="D273" s="640" t="s">
        <v>1061</v>
      </c>
      <c r="E273" s="810" t="s">
        <v>1182</v>
      </c>
      <c r="F273" s="367" t="s">
        <v>1183</v>
      </c>
      <c r="G273" s="812">
        <v>5</v>
      </c>
      <c r="H273" s="666">
        <v>1100</v>
      </c>
      <c r="I273" s="666">
        <f>H273*0.7</f>
        <v>770</v>
      </c>
      <c r="J273" s="1056">
        <v>0.7</v>
      </c>
      <c r="K273" s="298">
        <v>5</v>
      </c>
      <c r="L273" s="678">
        <f t="shared" si="87"/>
        <v>5500</v>
      </c>
      <c r="M273" s="996">
        <f t="shared" si="88"/>
        <v>3850</v>
      </c>
      <c r="N273" s="838">
        <f t="shared" si="89"/>
        <v>0</v>
      </c>
      <c r="O273" s="981" t="s">
        <v>897</v>
      </c>
      <c r="P273" s="838"/>
    </row>
    <row r="274" spans="1:16" s="206" customFormat="1" ht="17.649999999999999" customHeight="1">
      <c r="A274" s="624"/>
      <c r="B274" s="280">
        <v>44184</v>
      </c>
      <c r="C274" s="280">
        <v>44196</v>
      </c>
      <c r="D274" s="640" t="s">
        <v>1061</v>
      </c>
      <c r="E274" s="810" t="s">
        <v>1189</v>
      </c>
      <c r="F274" s="367" t="s">
        <v>750</v>
      </c>
      <c r="G274" s="812">
        <v>5</v>
      </c>
      <c r="H274" s="666">
        <v>820</v>
      </c>
      <c r="I274" s="666">
        <v>656</v>
      </c>
      <c r="J274" s="1056">
        <v>0.8</v>
      </c>
      <c r="K274" s="298">
        <v>5</v>
      </c>
      <c r="L274" s="678">
        <f t="shared" si="87"/>
        <v>4100</v>
      </c>
      <c r="M274" s="996">
        <f t="shared" si="88"/>
        <v>3280</v>
      </c>
      <c r="N274" s="838">
        <f t="shared" si="89"/>
        <v>0</v>
      </c>
      <c r="O274" s="981" t="s">
        <v>897</v>
      </c>
      <c r="P274" s="838"/>
    </row>
    <row r="275" spans="1:16" s="206" customFormat="1" ht="17.649999999999999" customHeight="1">
      <c r="A275" s="624"/>
      <c r="B275" s="280">
        <v>44184</v>
      </c>
      <c r="C275" s="280">
        <v>44196</v>
      </c>
      <c r="D275" s="640" t="s">
        <v>1061</v>
      </c>
      <c r="E275" s="810" t="s">
        <v>1290</v>
      </c>
      <c r="F275" s="367" t="s">
        <v>723</v>
      </c>
      <c r="G275" s="812">
        <v>30</v>
      </c>
      <c r="H275" s="666">
        <v>700</v>
      </c>
      <c r="I275" s="666">
        <v>560</v>
      </c>
      <c r="J275" s="1056">
        <v>0.8</v>
      </c>
      <c r="K275" s="298">
        <v>30</v>
      </c>
      <c r="L275" s="678">
        <f t="shared" si="87"/>
        <v>21000</v>
      </c>
      <c r="M275" s="996">
        <f t="shared" si="88"/>
        <v>16800</v>
      </c>
      <c r="N275" s="838">
        <f t="shared" si="89"/>
        <v>0</v>
      </c>
      <c r="O275" s="285" t="s">
        <v>1380</v>
      </c>
      <c r="P275" s="838"/>
    </row>
    <row r="276" spans="1:16" s="206" customFormat="1" ht="17.649999999999999" customHeight="1">
      <c r="A276" s="624"/>
      <c r="B276" s="280">
        <v>44184</v>
      </c>
      <c r="C276" s="280">
        <v>44196</v>
      </c>
      <c r="D276" s="640" t="s">
        <v>1061</v>
      </c>
      <c r="E276" s="810" t="s">
        <v>1291</v>
      </c>
      <c r="F276" s="367" t="s">
        <v>723</v>
      </c>
      <c r="G276" s="812">
        <v>5</v>
      </c>
      <c r="H276" s="666">
        <v>500</v>
      </c>
      <c r="I276" s="666">
        <v>400</v>
      </c>
      <c r="J276" s="1056">
        <v>0.7</v>
      </c>
      <c r="K276" s="298">
        <v>2</v>
      </c>
      <c r="L276" s="678">
        <f t="shared" ref="L276" si="93">H276*K276</f>
        <v>1000</v>
      </c>
      <c r="M276" s="996">
        <f t="shared" ref="M276" si="94">I276*K276</f>
        <v>800</v>
      </c>
      <c r="N276" s="838">
        <f t="shared" ref="N276" si="95">G276-K276</f>
        <v>3</v>
      </c>
      <c r="O276" s="285" t="s">
        <v>1380</v>
      </c>
      <c r="P276" s="838"/>
    </row>
    <row r="277" spans="1:16" s="206" customFormat="1" ht="17.649999999999999" customHeight="1">
      <c r="A277" s="624"/>
      <c r="B277" s="280">
        <v>44184</v>
      </c>
      <c r="C277" s="280">
        <v>44196</v>
      </c>
      <c r="D277" s="640" t="s">
        <v>1061</v>
      </c>
      <c r="E277" s="810" t="s">
        <v>1292</v>
      </c>
      <c r="F277" s="367" t="s">
        <v>1293</v>
      </c>
      <c r="G277" s="812">
        <v>20</v>
      </c>
      <c r="H277" s="666">
        <v>2090</v>
      </c>
      <c r="I277" s="666">
        <v>1463</v>
      </c>
      <c r="J277" s="1056">
        <v>0.8</v>
      </c>
      <c r="K277" s="298">
        <v>7</v>
      </c>
      <c r="L277" s="678">
        <f t="shared" ref="L277" si="96">H277*K277</f>
        <v>14630</v>
      </c>
      <c r="M277" s="996">
        <f t="shared" ref="M277" si="97">I277*K277</f>
        <v>10241</v>
      </c>
      <c r="N277" s="838">
        <f t="shared" ref="N277" si="98">G277-K277</f>
        <v>13</v>
      </c>
      <c r="O277" s="1035" t="s">
        <v>776</v>
      </c>
      <c r="P277" s="838"/>
    </row>
    <row r="278" spans="1:16" s="206" customFormat="1" ht="17.649999999999999" customHeight="1">
      <c r="A278" s="624"/>
      <c r="B278" s="280">
        <v>44184</v>
      </c>
      <c r="C278" s="280">
        <v>44196</v>
      </c>
      <c r="D278" s="640" t="s">
        <v>1061</v>
      </c>
      <c r="E278" s="810" t="s">
        <v>1128</v>
      </c>
      <c r="F278" s="367" t="s">
        <v>752</v>
      </c>
      <c r="G278" s="812">
        <v>5</v>
      </c>
      <c r="H278" s="666">
        <v>850</v>
      </c>
      <c r="I278" s="666">
        <v>680</v>
      </c>
      <c r="J278" s="1056">
        <v>0.8</v>
      </c>
      <c r="K278" s="298">
        <v>5</v>
      </c>
      <c r="L278" s="678">
        <f t="shared" si="87"/>
        <v>4250</v>
      </c>
      <c r="M278" s="996">
        <f t="shared" si="88"/>
        <v>3400</v>
      </c>
      <c r="N278" s="838">
        <f t="shared" si="89"/>
        <v>0</v>
      </c>
      <c r="O278" s="981" t="s">
        <v>897</v>
      </c>
      <c r="P278" s="838"/>
    </row>
    <row r="279" spans="1:16" s="206" customFormat="1" ht="17.649999999999999" customHeight="1">
      <c r="A279" s="624"/>
      <c r="B279" s="280">
        <v>44191</v>
      </c>
      <c r="C279" s="280">
        <v>43838</v>
      </c>
      <c r="D279" s="640" t="s">
        <v>1061</v>
      </c>
      <c r="E279" s="810" t="s">
        <v>1204</v>
      </c>
      <c r="F279" s="367" t="s">
        <v>1205</v>
      </c>
      <c r="G279" s="812">
        <v>5</v>
      </c>
      <c r="H279" s="666">
        <v>820</v>
      </c>
      <c r="I279" s="666">
        <f>H279*0.7</f>
        <v>574</v>
      </c>
      <c r="J279" s="1056">
        <v>0.7</v>
      </c>
      <c r="K279" s="298">
        <v>5</v>
      </c>
      <c r="L279" s="678">
        <f t="shared" si="87"/>
        <v>4100</v>
      </c>
      <c r="M279" s="996">
        <f t="shared" si="88"/>
        <v>2870</v>
      </c>
      <c r="N279" s="838">
        <f t="shared" si="89"/>
        <v>0</v>
      </c>
      <c r="O279" s="981" t="s">
        <v>897</v>
      </c>
      <c r="P279" s="838"/>
    </row>
    <row r="280" spans="1:16" s="206" customFormat="1" ht="17.649999999999999" customHeight="1">
      <c r="A280" s="624"/>
      <c r="B280" s="280">
        <v>44190</v>
      </c>
      <c r="C280" s="280">
        <v>43844</v>
      </c>
      <c r="D280" s="640" t="s">
        <v>1061</v>
      </c>
      <c r="E280" s="810" t="s">
        <v>1153</v>
      </c>
      <c r="F280" s="367" t="s">
        <v>1072</v>
      </c>
      <c r="G280" s="304">
        <v>20</v>
      </c>
      <c r="H280" s="640">
        <v>1000</v>
      </c>
      <c r="I280" s="640">
        <v>799</v>
      </c>
      <c r="J280" s="1057">
        <v>0.7</v>
      </c>
      <c r="K280" s="292">
        <v>20</v>
      </c>
      <c r="L280" s="678">
        <f t="shared" si="87"/>
        <v>20000</v>
      </c>
      <c r="M280" s="996">
        <f t="shared" si="88"/>
        <v>15980</v>
      </c>
      <c r="N280" s="838">
        <f t="shared" si="89"/>
        <v>0</v>
      </c>
      <c r="O280" s="285" t="s">
        <v>776</v>
      </c>
      <c r="P280" s="838"/>
    </row>
    <row r="281" spans="1:16" s="206" customFormat="1" ht="17.649999999999999" customHeight="1">
      <c r="A281" s="624"/>
      <c r="B281" s="280">
        <v>44190</v>
      </c>
      <c r="C281" s="280">
        <v>43837</v>
      </c>
      <c r="D281" s="640" t="s">
        <v>1061</v>
      </c>
      <c r="E281" s="810" t="s">
        <v>1228</v>
      </c>
      <c r="F281" s="367" t="s">
        <v>752</v>
      </c>
      <c r="G281" s="812">
        <v>5</v>
      </c>
      <c r="H281" s="666">
        <v>850</v>
      </c>
      <c r="I281" s="666">
        <v>680</v>
      </c>
      <c r="J281" s="1056">
        <v>0.8</v>
      </c>
      <c r="K281" s="298">
        <v>5</v>
      </c>
      <c r="L281" s="853">
        <f t="shared" si="87"/>
        <v>4250</v>
      </c>
      <c r="M281" s="854">
        <f t="shared" si="88"/>
        <v>3400</v>
      </c>
      <c r="N281" s="838">
        <f t="shared" si="89"/>
        <v>0</v>
      </c>
      <c r="O281" s="981" t="s">
        <v>897</v>
      </c>
    </row>
    <row r="282" spans="1:16" s="206" customFormat="1" ht="17.649999999999999" customHeight="1">
      <c r="A282" s="624"/>
      <c r="B282" s="280">
        <v>44190</v>
      </c>
      <c r="C282" s="280">
        <v>43837</v>
      </c>
      <c r="D282" s="640" t="s">
        <v>1061</v>
      </c>
      <c r="E282" s="810" t="s">
        <v>1282</v>
      </c>
      <c r="F282" s="367" t="s">
        <v>730</v>
      </c>
      <c r="G282" s="812">
        <v>20</v>
      </c>
      <c r="H282" s="666">
        <v>800</v>
      </c>
      <c r="I282" s="666">
        <v>640</v>
      </c>
      <c r="J282" s="1056">
        <v>0.8</v>
      </c>
      <c r="K282" s="298">
        <v>4</v>
      </c>
      <c r="L282" s="853">
        <f t="shared" si="87"/>
        <v>3200</v>
      </c>
      <c r="M282" s="854">
        <f t="shared" si="88"/>
        <v>2560</v>
      </c>
      <c r="N282" s="838">
        <f t="shared" si="89"/>
        <v>16</v>
      </c>
      <c r="O282" s="285" t="s">
        <v>782</v>
      </c>
    </row>
    <row r="283" spans="1:16" s="206" customFormat="1" ht="17.649999999999999" customHeight="1">
      <c r="A283" s="8"/>
      <c r="B283" s="280">
        <v>44191</v>
      </c>
      <c r="C283" s="280">
        <v>43838</v>
      </c>
      <c r="D283" s="640" t="s">
        <v>1061</v>
      </c>
      <c r="E283" s="810" t="s">
        <v>1229</v>
      </c>
      <c r="F283" s="367" t="s">
        <v>693</v>
      </c>
      <c r="G283" s="1058">
        <v>5</v>
      </c>
      <c r="H283" s="666">
        <v>820</v>
      </c>
      <c r="I283" s="666">
        <f>H283*0.8</f>
        <v>656</v>
      </c>
      <c r="J283" s="1056">
        <v>0.8</v>
      </c>
      <c r="K283" s="298">
        <v>5</v>
      </c>
      <c r="L283" s="853">
        <f t="shared" si="87"/>
        <v>4100</v>
      </c>
      <c r="M283" s="854">
        <f t="shared" si="88"/>
        <v>3280</v>
      </c>
      <c r="N283" s="838">
        <f t="shared" si="89"/>
        <v>0</v>
      </c>
      <c r="O283" s="981" t="s">
        <v>897</v>
      </c>
    </row>
    <row r="284" spans="1:16" s="206" customFormat="1" ht="17.649999999999999" customHeight="1">
      <c r="A284" s="624"/>
      <c r="B284" s="1027">
        <v>44191</v>
      </c>
      <c r="C284" s="1027">
        <v>43838</v>
      </c>
      <c r="D284" s="1059" t="s">
        <v>1061</v>
      </c>
      <c r="E284" s="1060" t="s">
        <v>1286</v>
      </c>
      <c r="F284" s="391" t="s">
        <v>1316</v>
      </c>
      <c r="G284" s="1061">
        <v>10</v>
      </c>
      <c r="H284" s="1062">
        <v>900</v>
      </c>
      <c r="I284" s="832">
        <v>765</v>
      </c>
      <c r="J284" s="1063">
        <v>0.85</v>
      </c>
      <c r="K284" s="312">
        <v>2</v>
      </c>
      <c r="L284" s="678">
        <f t="shared" si="87"/>
        <v>1800</v>
      </c>
      <c r="M284" s="996">
        <f t="shared" si="88"/>
        <v>1530</v>
      </c>
      <c r="N284" s="838">
        <f t="shared" si="89"/>
        <v>8</v>
      </c>
      <c r="O284" s="1064" t="s">
        <v>1508</v>
      </c>
      <c r="P284" s="1065"/>
    </row>
    <row r="285" spans="1:16" s="206" customFormat="1" ht="17.649999999999999" customHeight="1">
      <c r="A285" s="624"/>
      <c r="B285" s="1027">
        <v>44191</v>
      </c>
      <c r="C285" s="1027">
        <v>43838</v>
      </c>
      <c r="D285" s="1059" t="s">
        <v>1061</v>
      </c>
      <c r="E285" s="1060" t="s">
        <v>1287</v>
      </c>
      <c r="F285" s="391" t="s">
        <v>1316</v>
      </c>
      <c r="G285" s="1061">
        <v>10</v>
      </c>
      <c r="H285" s="1062">
        <v>450</v>
      </c>
      <c r="I285" s="832">
        <v>382</v>
      </c>
      <c r="J285" s="1063">
        <v>0.85</v>
      </c>
      <c r="K285" s="312">
        <v>2</v>
      </c>
      <c r="L285" s="678">
        <f t="shared" ref="L285:L286" si="99">H285*K285</f>
        <v>900</v>
      </c>
      <c r="M285" s="996">
        <f t="shared" ref="M285:M286" si="100">I285*K285</f>
        <v>764</v>
      </c>
      <c r="N285" s="838">
        <f t="shared" ref="N285:N286" si="101">G285-K285</f>
        <v>8</v>
      </c>
      <c r="O285" s="1064" t="s">
        <v>1508</v>
      </c>
      <c r="P285" s="1065"/>
    </row>
    <row r="286" spans="1:16" s="206" customFormat="1" ht="17.649999999999999" customHeight="1">
      <c r="A286" s="624"/>
      <c r="B286" s="1027">
        <v>44191</v>
      </c>
      <c r="C286" s="1027">
        <v>43838</v>
      </c>
      <c r="D286" s="1059" t="s">
        <v>1061</v>
      </c>
      <c r="E286" s="1060" t="s">
        <v>1288</v>
      </c>
      <c r="F286" s="391" t="s">
        <v>1316</v>
      </c>
      <c r="G286" s="1061">
        <v>8</v>
      </c>
      <c r="H286" s="1062">
        <v>350</v>
      </c>
      <c r="I286" s="832">
        <v>297</v>
      </c>
      <c r="J286" s="1063">
        <v>0.85</v>
      </c>
      <c r="K286" s="312">
        <v>3</v>
      </c>
      <c r="L286" s="678">
        <f t="shared" si="99"/>
        <v>1050</v>
      </c>
      <c r="M286" s="996">
        <f t="shared" si="100"/>
        <v>891</v>
      </c>
      <c r="N286" s="838">
        <f t="shared" si="101"/>
        <v>5</v>
      </c>
      <c r="O286" s="1064" t="s">
        <v>1508</v>
      </c>
      <c r="P286" s="1065"/>
    </row>
    <row r="287" spans="1:16" s="206" customFormat="1" ht="17.649999999999999" customHeight="1">
      <c r="A287" s="624"/>
      <c r="B287" s="1027">
        <v>44191</v>
      </c>
      <c r="C287" s="1027">
        <v>43838</v>
      </c>
      <c r="D287" s="1059" t="s">
        <v>1061</v>
      </c>
      <c r="E287" s="1060" t="s">
        <v>1289</v>
      </c>
      <c r="F287" s="391" t="s">
        <v>1316</v>
      </c>
      <c r="G287" s="1061">
        <v>15</v>
      </c>
      <c r="H287" s="1062">
        <v>350</v>
      </c>
      <c r="I287" s="832">
        <v>297</v>
      </c>
      <c r="J287" s="1063">
        <v>0.85</v>
      </c>
      <c r="K287" s="312">
        <v>3</v>
      </c>
      <c r="L287" s="678">
        <f t="shared" ref="L287" si="102">H287*K287</f>
        <v>1050</v>
      </c>
      <c r="M287" s="996">
        <f t="shared" ref="M287" si="103">I287*K287</f>
        <v>891</v>
      </c>
      <c r="N287" s="838">
        <f t="shared" ref="N287" si="104">G287-K287</f>
        <v>12</v>
      </c>
      <c r="O287" s="1064" t="s">
        <v>1508</v>
      </c>
      <c r="P287" s="1065"/>
    </row>
    <row r="288" spans="1:16" s="206" customFormat="1" ht="17.649999999999999" customHeight="1">
      <c r="A288" s="624"/>
      <c r="B288" s="673"/>
      <c r="C288" s="320"/>
      <c r="D288" s="319"/>
      <c r="E288" s="320" t="s">
        <v>1264</v>
      </c>
      <c r="F288" s="1066" t="s">
        <v>1265</v>
      </c>
      <c r="G288" s="673">
        <v>5</v>
      </c>
      <c r="H288" s="673">
        <v>2000</v>
      </c>
      <c r="I288" s="1053">
        <v>1200</v>
      </c>
      <c r="J288" s="1054">
        <v>0.6</v>
      </c>
      <c r="K288" s="1055">
        <v>2</v>
      </c>
      <c r="L288" s="678">
        <f t="shared" si="87"/>
        <v>4000</v>
      </c>
      <c r="M288" s="996">
        <f t="shared" si="88"/>
        <v>2400</v>
      </c>
      <c r="N288" s="838">
        <f t="shared" si="89"/>
        <v>3</v>
      </c>
      <c r="O288" s="1049"/>
      <c r="P288" s="1050" t="s">
        <v>855</v>
      </c>
    </row>
    <row r="289" spans="2:12" ht="17.25" customHeight="1">
      <c r="B289" s="328"/>
      <c r="G289" s="328"/>
      <c r="H289" s="328"/>
      <c r="I289" s="73"/>
      <c r="J289" s="1067"/>
      <c r="K289" s="1068"/>
      <c r="L289" s="887"/>
    </row>
    <row r="290" spans="2:12" ht="17.25" customHeight="1">
      <c r="B290" s="328"/>
      <c r="G290" s="328"/>
      <c r="H290" s="328"/>
      <c r="I290" s="73"/>
      <c r="J290" s="1067"/>
      <c r="K290" s="1068"/>
      <c r="L290" s="887"/>
    </row>
    <row r="291" spans="2:12" ht="17.25" customHeight="1">
      <c r="B291" s="328"/>
      <c r="G291" s="328"/>
      <c r="H291" s="328"/>
      <c r="I291" s="73"/>
      <c r="J291" s="1067"/>
      <c r="K291" s="1068"/>
      <c r="L291" s="887"/>
    </row>
    <row r="292" spans="2:12" ht="17.25" customHeight="1">
      <c r="B292" s="328"/>
      <c r="G292" s="328"/>
      <c r="H292" s="328"/>
      <c r="I292" s="73"/>
      <c r="J292" s="1067"/>
      <c r="K292" s="1068"/>
      <c r="L292" s="887"/>
    </row>
    <row r="293" spans="2:12" ht="17.25" customHeight="1">
      <c r="B293" s="328"/>
      <c r="G293" s="328"/>
      <c r="H293" s="328"/>
      <c r="I293" s="73"/>
      <c r="J293" s="1067"/>
      <c r="K293" s="1068"/>
      <c r="L293" s="887"/>
    </row>
    <row r="294" spans="2:12" ht="17.25" customHeight="1">
      <c r="B294" s="328"/>
      <c r="G294" s="328"/>
      <c r="H294" s="328"/>
      <c r="I294" s="73"/>
      <c r="J294" s="1067"/>
      <c r="K294" s="1068"/>
      <c r="L294" s="887"/>
    </row>
    <row r="295" spans="2:12" ht="17.25" customHeight="1">
      <c r="B295" s="328"/>
      <c r="G295" s="328"/>
      <c r="H295" s="328"/>
      <c r="I295" s="73"/>
      <c r="J295" s="1067"/>
      <c r="K295" s="1068"/>
      <c r="L295" s="887"/>
    </row>
    <row r="296" spans="2:12" ht="17.25" customHeight="1">
      <c r="B296" s="328"/>
      <c r="G296" s="328"/>
      <c r="H296" s="328"/>
      <c r="I296" s="73"/>
      <c r="J296" s="1067"/>
      <c r="K296" s="1068"/>
      <c r="L296" s="887"/>
    </row>
    <row r="297" spans="2:12" ht="17.25" customHeight="1">
      <c r="B297" s="328"/>
      <c r="G297" s="328"/>
      <c r="H297" s="328"/>
      <c r="I297" s="73"/>
      <c r="J297" s="1067"/>
      <c r="K297" s="1068"/>
      <c r="L297" s="887"/>
    </row>
    <row r="298" spans="2:12" ht="17.25" customHeight="1">
      <c r="B298" s="328"/>
      <c r="G298" s="328"/>
      <c r="H298" s="328"/>
      <c r="I298" s="73"/>
      <c r="J298" s="1067"/>
      <c r="K298" s="1068"/>
      <c r="L298" s="887"/>
    </row>
    <row r="299" spans="2:12" ht="17.25" customHeight="1">
      <c r="B299" s="328"/>
      <c r="G299" s="328"/>
      <c r="H299" s="328"/>
      <c r="I299" s="73"/>
      <c r="J299" s="1067"/>
      <c r="K299" s="1068"/>
      <c r="L299" s="887"/>
    </row>
    <row r="300" spans="2:12" ht="17.25" customHeight="1">
      <c r="B300" s="328"/>
      <c r="G300" s="328"/>
      <c r="H300" s="328"/>
      <c r="I300" s="73"/>
      <c r="J300" s="1067"/>
      <c r="K300" s="1068"/>
      <c r="L300" s="887"/>
    </row>
    <row r="301" spans="2:12" ht="17.25" customHeight="1">
      <c r="B301" s="328"/>
      <c r="G301" s="328"/>
      <c r="H301" s="328"/>
      <c r="I301" s="73"/>
      <c r="J301" s="1067"/>
      <c r="K301" s="1068"/>
      <c r="L301" s="887"/>
    </row>
    <row r="302" spans="2:12" ht="17.25" customHeight="1">
      <c r="B302" s="328"/>
      <c r="G302" s="328"/>
      <c r="H302" s="328"/>
      <c r="I302" s="73"/>
      <c r="J302" s="1067"/>
      <c r="K302" s="1068"/>
      <c r="L302" s="887"/>
    </row>
    <row r="303" spans="2:12" ht="17.25" customHeight="1">
      <c r="B303" s="328"/>
      <c r="G303" s="328"/>
      <c r="H303" s="328"/>
      <c r="I303" s="73"/>
      <c r="J303" s="1067"/>
      <c r="K303" s="1068"/>
      <c r="L303" s="887"/>
    </row>
    <row r="304" spans="2:12" ht="17.25" customHeight="1">
      <c r="B304" s="328"/>
      <c r="G304" s="328"/>
      <c r="H304" s="328"/>
      <c r="I304" s="73"/>
      <c r="J304" s="1067"/>
      <c r="K304" s="1068"/>
      <c r="L304" s="887"/>
    </row>
    <row r="305" spans="2:12" ht="17.25" customHeight="1">
      <c r="B305" s="328"/>
      <c r="G305" s="328"/>
      <c r="H305" s="328"/>
      <c r="I305" s="73"/>
      <c r="J305" s="1067"/>
      <c r="K305" s="1068"/>
      <c r="L305" s="887"/>
    </row>
    <row r="306" spans="2:12" ht="17.25" customHeight="1">
      <c r="B306" s="328"/>
      <c r="G306" s="328"/>
      <c r="H306" s="328"/>
      <c r="I306" s="73"/>
      <c r="J306" s="1067"/>
      <c r="K306" s="1068"/>
      <c r="L306" s="887"/>
    </row>
    <row r="307" spans="2:12" ht="17.25" customHeight="1">
      <c r="B307" s="328"/>
      <c r="G307" s="328"/>
      <c r="H307" s="328"/>
      <c r="I307" s="73"/>
      <c r="J307" s="1067"/>
      <c r="K307" s="1068"/>
      <c r="L307" s="887"/>
    </row>
    <row r="308" spans="2:12" ht="17.25" customHeight="1">
      <c r="B308" s="328"/>
      <c r="G308" s="328"/>
      <c r="H308" s="328"/>
      <c r="I308" s="73"/>
      <c r="J308" s="1067"/>
      <c r="K308" s="1068"/>
      <c r="L308" s="887"/>
    </row>
    <row r="309" spans="2:12" ht="17.25" customHeight="1">
      <c r="B309" s="328"/>
      <c r="G309" s="328"/>
      <c r="H309" s="328"/>
      <c r="I309" s="73"/>
      <c r="J309" s="1067"/>
      <c r="K309" s="1068"/>
      <c r="L309" s="887"/>
    </row>
    <row r="310" spans="2:12" ht="17.25" customHeight="1">
      <c r="B310" s="328"/>
      <c r="G310" s="328"/>
      <c r="H310" s="328"/>
      <c r="I310" s="73"/>
      <c r="J310" s="1067"/>
      <c r="K310" s="1068"/>
      <c r="L310" s="887"/>
    </row>
    <row r="311" spans="2:12" ht="17.25" customHeight="1">
      <c r="B311" s="328"/>
      <c r="G311" s="328"/>
      <c r="H311" s="328"/>
      <c r="I311" s="73"/>
      <c r="J311" s="1067"/>
      <c r="K311" s="1068"/>
      <c r="L311" s="887"/>
    </row>
    <row r="312" spans="2:12" ht="17.25" customHeight="1">
      <c r="B312" s="328"/>
      <c r="G312" s="328"/>
      <c r="H312" s="328"/>
      <c r="I312" s="73"/>
      <c r="J312" s="1067"/>
      <c r="K312" s="1068"/>
      <c r="L312" s="887"/>
    </row>
    <row r="313" spans="2:12" ht="17.25" customHeight="1">
      <c r="B313" s="328"/>
      <c r="G313" s="328"/>
      <c r="H313" s="328"/>
      <c r="I313" s="73"/>
      <c r="J313" s="1067"/>
      <c r="K313" s="1068"/>
      <c r="L313" s="887"/>
    </row>
    <row r="314" spans="2:12" ht="17.25" customHeight="1">
      <c r="B314" s="328"/>
      <c r="G314" s="328"/>
      <c r="H314" s="328"/>
      <c r="I314" s="73"/>
      <c r="J314" s="1067"/>
      <c r="K314" s="1068"/>
      <c r="L314" s="887"/>
    </row>
    <row r="315" spans="2:12" ht="17.25" customHeight="1">
      <c r="B315" s="328"/>
      <c r="G315" s="328"/>
      <c r="H315" s="328"/>
      <c r="I315" s="73"/>
      <c r="J315" s="1067"/>
      <c r="K315" s="1068"/>
      <c r="L315" s="887"/>
    </row>
    <row r="316" spans="2:12" ht="17.25" customHeight="1">
      <c r="B316" s="328"/>
      <c r="G316" s="328"/>
      <c r="H316" s="328"/>
      <c r="I316" s="73"/>
      <c r="J316" s="1067"/>
      <c r="K316" s="1068"/>
      <c r="L316" s="887"/>
    </row>
    <row r="317" spans="2:12" ht="17.25" customHeight="1">
      <c r="B317" s="328"/>
      <c r="G317" s="328"/>
      <c r="H317" s="328"/>
      <c r="I317" s="73"/>
      <c r="J317" s="1067"/>
      <c r="K317" s="1068"/>
      <c r="L317" s="887"/>
    </row>
    <row r="318" spans="2:12" ht="17.25" customHeight="1">
      <c r="B318" s="328"/>
      <c r="G318" s="328"/>
      <c r="H318" s="328"/>
      <c r="I318" s="73"/>
      <c r="J318" s="1067"/>
      <c r="K318" s="1068"/>
      <c r="L318" s="887"/>
    </row>
    <row r="319" spans="2:12" ht="17.25" customHeight="1">
      <c r="B319" s="328"/>
      <c r="G319" s="328"/>
      <c r="H319" s="328"/>
      <c r="I319" s="73"/>
      <c r="J319" s="1067"/>
      <c r="K319" s="1068"/>
      <c r="L319" s="887"/>
    </row>
    <row r="320" spans="2:12" ht="17.25" customHeight="1">
      <c r="B320" s="328"/>
      <c r="G320" s="328"/>
      <c r="H320" s="328"/>
      <c r="I320" s="73"/>
      <c r="J320" s="1067"/>
      <c r="K320" s="1068"/>
      <c r="L320" s="887"/>
    </row>
    <row r="321" spans="2:12" ht="17.25" customHeight="1">
      <c r="B321" s="328"/>
      <c r="G321" s="328"/>
      <c r="H321" s="328"/>
      <c r="I321" s="73"/>
      <c r="J321" s="1067"/>
      <c r="K321" s="1068"/>
      <c r="L321" s="887"/>
    </row>
    <row r="322" spans="2:12" ht="17.25" customHeight="1">
      <c r="B322" s="328"/>
      <c r="G322" s="328"/>
      <c r="H322" s="328"/>
      <c r="I322" s="73"/>
      <c r="J322" s="1067"/>
      <c r="K322" s="1068"/>
      <c r="L322" s="887"/>
    </row>
    <row r="323" spans="2:12" ht="17.25" customHeight="1">
      <c r="B323" s="328"/>
      <c r="G323" s="328"/>
      <c r="H323" s="328"/>
      <c r="I323" s="73"/>
      <c r="J323" s="1067"/>
      <c r="K323" s="1068"/>
      <c r="L323" s="887"/>
    </row>
    <row r="324" spans="2:12" ht="17.25" customHeight="1">
      <c r="B324" s="328"/>
      <c r="G324" s="328"/>
      <c r="H324" s="328"/>
      <c r="I324" s="73"/>
      <c r="J324" s="1067"/>
      <c r="K324" s="1068"/>
      <c r="L324" s="887"/>
    </row>
    <row r="325" spans="2:12" ht="17.25" customHeight="1">
      <c r="B325" s="328"/>
      <c r="G325" s="328"/>
      <c r="H325" s="328"/>
      <c r="I325" s="73"/>
      <c r="J325" s="1067"/>
      <c r="K325" s="1068"/>
      <c r="L325" s="887"/>
    </row>
    <row r="326" spans="2:12" ht="17.25" customHeight="1">
      <c r="B326" s="328"/>
      <c r="G326" s="328"/>
      <c r="H326" s="328"/>
      <c r="I326" s="73"/>
      <c r="J326" s="1067"/>
      <c r="K326" s="1068"/>
      <c r="L326" s="887"/>
    </row>
    <row r="327" spans="2:12" ht="17.25" customHeight="1">
      <c r="B327" s="328"/>
      <c r="G327" s="328"/>
      <c r="H327" s="328"/>
      <c r="I327" s="73"/>
      <c r="J327" s="1067"/>
      <c r="K327" s="1068"/>
      <c r="L327" s="887"/>
    </row>
    <row r="328" spans="2:12" ht="17.25" customHeight="1">
      <c r="B328" s="328"/>
      <c r="G328" s="328"/>
      <c r="H328" s="328"/>
      <c r="I328" s="73"/>
      <c r="J328" s="1067"/>
      <c r="K328" s="1068"/>
      <c r="L328" s="887"/>
    </row>
    <row r="329" spans="2:12" ht="17.25" customHeight="1">
      <c r="B329" s="328"/>
      <c r="G329" s="328"/>
      <c r="H329" s="328"/>
      <c r="I329" s="73"/>
      <c r="J329" s="1067"/>
      <c r="K329" s="1068"/>
      <c r="L329" s="887"/>
    </row>
    <row r="330" spans="2:12" ht="17.25" customHeight="1">
      <c r="B330" s="328"/>
      <c r="G330" s="328"/>
      <c r="H330" s="328"/>
      <c r="I330" s="73"/>
      <c r="J330" s="1067"/>
      <c r="K330" s="1068"/>
      <c r="L330" s="887"/>
    </row>
    <row r="331" spans="2:12" ht="17.25" customHeight="1">
      <c r="B331" s="328"/>
      <c r="G331" s="328"/>
      <c r="H331" s="328"/>
      <c r="I331" s="73"/>
      <c r="J331" s="1067"/>
      <c r="K331" s="1068"/>
      <c r="L331" s="887"/>
    </row>
    <row r="332" spans="2:12" ht="17.25" customHeight="1">
      <c r="B332" s="328"/>
      <c r="G332" s="328"/>
      <c r="H332" s="328"/>
      <c r="I332" s="73"/>
      <c r="J332" s="1067"/>
      <c r="K332" s="1068"/>
      <c r="L332" s="887"/>
    </row>
    <row r="333" spans="2:12" ht="17.25" customHeight="1">
      <c r="B333" s="328"/>
      <c r="G333" s="328"/>
      <c r="H333" s="328"/>
      <c r="I333" s="73"/>
      <c r="J333" s="1067"/>
      <c r="K333" s="1068"/>
      <c r="L333" s="887"/>
    </row>
    <row r="334" spans="2:12" ht="17.25" customHeight="1">
      <c r="B334" s="328"/>
      <c r="G334" s="328"/>
      <c r="H334" s="328"/>
      <c r="I334" s="73"/>
      <c r="J334" s="1067"/>
      <c r="K334" s="1068"/>
      <c r="L334" s="887"/>
    </row>
    <row r="335" spans="2:12" ht="17.25" customHeight="1">
      <c r="B335" s="328"/>
      <c r="G335" s="328"/>
      <c r="H335" s="328"/>
      <c r="I335" s="73"/>
      <c r="J335" s="1067"/>
      <c r="K335" s="1068"/>
      <c r="L335" s="887"/>
    </row>
    <row r="336" spans="2:12" ht="17.25" customHeight="1">
      <c r="B336" s="328"/>
      <c r="G336" s="328"/>
      <c r="H336" s="328"/>
      <c r="I336" s="73"/>
      <c r="J336" s="1067"/>
      <c r="K336" s="1068"/>
      <c r="L336" s="887"/>
    </row>
    <row r="337" spans="2:12" ht="17.25" customHeight="1">
      <c r="B337" s="328"/>
      <c r="G337" s="328"/>
      <c r="H337" s="328"/>
      <c r="I337" s="73"/>
      <c r="J337" s="1067"/>
      <c r="K337" s="1068"/>
      <c r="L337" s="887"/>
    </row>
    <row r="338" spans="2:12" ht="17.25" customHeight="1">
      <c r="B338" s="328"/>
      <c r="G338" s="328"/>
      <c r="H338" s="328"/>
      <c r="I338" s="73"/>
      <c r="J338" s="1067"/>
      <c r="K338" s="1068"/>
      <c r="L338" s="887"/>
    </row>
    <row r="339" spans="2:12" ht="17.25" customHeight="1">
      <c r="B339" s="328"/>
      <c r="G339" s="328"/>
      <c r="H339" s="328"/>
      <c r="I339" s="73"/>
      <c r="J339" s="1067"/>
      <c r="K339" s="1068"/>
      <c r="L339" s="887"/>
    </row>
    <row r="340" spans="2:12" ht="17.25" customHeight="1">
      <c r="B340" s="328"/>
      <c r="G340" s="328"/>
      <c r="H340" s="328"/>
      <c r="I340" s="73"/>
      <c r="J340" s="1067"/>
      <c r="K340" s="1068"/>
      <c r="L340" s="887"/>
    </row>
    <row r="341" spans="2:12" ht="17.25" customHeight="1">
      <c r="B341" s="328"/>
      <c r="G341" s="328"/>
      <c r="H341" s="328"/>
      <c r="I341" s="73"/>
      <c r="J341" s="1067"/>
      <c r="K341" s="1068"/>
      <c r="L341" s="887"/>
    </row>
    <row r="342" spans="2:12" ht="17.25" customHeight="1">
      <c r="B342" s="328"/>
      <c r="G342" s="328"/>
      <c r="H342" s="328"/>
      <c r="I342" s="73"/>
      <c r="J342" s="1067"/>
      <c r="K342" s="1068"/>
      <c r="L342" s="887"/>
    </row>
    <row r="343" spans="2:12" ht="17.25" customHeight="1">
      <c r="B343" s="328"/>
      <c r="G343" s="328"/>
      <c r="H343" s="328"/>
      <c r="I343" s="73"/>
      <c r="J343" s="1067"/>
      <c r="K343" s="1068"/>
      <c r="L343" s="887"/>
    </row>
    <row r="344" spans="2:12" ht="17.25" customHeight="1">
      <c r="B344" s="328"/>
      <c r="G344" s="328"/>
      <c r="H344" s="328"/>
      <c r="I344" s="73"/>
      <c r="J344" s="1067"/>
      <c r="K344" s="1068"/>
      <c r="L344" s="887"/>
    </row>
    <row r="345" spans="2:12" ht="17.25" customHeight="1">
      <c r="B345" s="328"/>
      <c r="G345" s="328"/>
      <c r="H345" s="328"/>
      <c r="I345" s="73"/>
      <c r="J345" s="1067"/>
      <c r="K345" s="1068"/>
      <c r="L345" s="887"/>
    </row>
    <row r="346" spans="2:12" ht="17.25" customHeight="1">
      <c r="B346" s="328"/>
      <c r="G346" s="328"/>
      <c r="H346" s="328"/>
      <c r="I346" s="73"/>
      <c r="J346" s="1067"/>
      <c r="K346" s="1068"/>
      <c r="L346" s="887"/>
    </row>
    <row r="347" spans="2:12" ht="17.25" customHeight="1">
      <c r="B347" s="328"/>
      <c r="G347" s="328"/>
      <c r="H347" s="328"/>
      <c r="I347" s="73"/>
      <c r="J347" s="1067"/>
      <c r="K347" s="1068"/>
      <c r="L347" s="887"/>
    </row>
    <row r="348" spans="2:12" ht="17.25" customHeight="1">
      <c r="B348" s="328"/>
      <c r="G348" s="328"/>
      <c r="H348" s="328"/>
      <c r="I348" s="73"/>
      <c r="J348" s="1067"/>
      <c r="K348" s="1068"/>
      <c r="L348" s="887"/>
    </row>
    <row r="349" spans="2:12" ht="17.25" customHeight="1">
      <c r="B349" s="328"/>
      <c r="G349" s="328"/>
      <c r="H349" s="328"/>
      <c r="I349" s="73"/>
      <c r="J349" s="1067"/>
      <c r="K349" s="1068"/>
      <c r="L349" s="887"/>
    </row>
    <row r="350" spans="2:12" ht="17.25" customHeight="1">
      <c r="B350" s="328"/>
      <c r="G350" s="328"/>
      <c r="H350" s="328"/>
      <c r="I350" s="73"/>
      <c r="J350" s="1067"/>
      <c r="K350" s="1068"/>
      <c r="L350" s="887"/>
    </row>
    <row r="351" spans="2:12" ht="17.25" customHeight="1">
      <c r="B351" s="328"/>
      <c r="G351" s="328"/>
      <c r="H351" s="328"/>
      <c r="I351" s="73"/>
      <c r="J351" s="1067"/>
      <c r="K351" s="1068"/>
      <c r="L351" s="887"/>
    </row>
    <row r="352" spans="2:12" ht="17.25" customHeight="1">
      <c r="B352" s="328"/>
      <c r="G352" s="328"/>
      <c r="H352" s="328"/>
      <c r="I352" s="73"/>
      <c r="J352" s="1067"/>
      <c r="K352" s="1068"/>
      <c r="L352" s="887"/>
    </row>
    <row r="353" spans="2:12" ht="17.25" customHeight="1">
      <c r="B353" s="328"/>
      <c r="G353" s="328"/>
      <c r="H353" s="328"/>
      <c r="I353" s="73"/>
      <c r="J353" s="1067"/>
      <c r="K353" s="1068"/>
      <c r="L353" s="887"/>
    </row>
    <row r="354" spans="2:12" ht="17.25" customHeight="1">
      <c r="B354" s="328"/>
      <c r="G354" s="328"/>
      <c r="H354" s="328"/>
      <c r="I354" s="73"/>
      <c r="J354" s="1067"/>
      <c r="K354" s="1068"/>
      <c r="L354" s="887"/>
    </row>
    <row r="355" spans="2:12" ht="17.25" customHeight="1">
      <c r="B355" s="328"/>
      <c r="G355" s="328"/>
      <c r="H355" s="328"/>
      <c r="I355" s="73"/>
      <c r="J355" s="1067"/>
      <c r="K355" s="1068"/>
      <c r="L355" s="887"/>
    </row>
    <row r="356" spans="2:12" ht="17.25" customHeight="1">
      <c r="B356" s="328"/>
      <c r="G356" s="328"/>
      <c r="H356" s="328"/>
      <c r="I356" s="73"/>
      <c r="J356" s="1067"/>
      <c r="K356" s="1068"/>
      <c r="L356" s="887"/>
    </row>
    <row r="357" spans="2:12" ht="17.25" customHeight="1">
      <c r="B357" s="328"/>
      <c r="G357" s="328"/>
      <c r="H357" s="328"/>
      <c r="I357" s="73"/>
      <c r="J357" s="1067"/>
      <c r="K357" s="1068"/>
      <c r="L357" s="887"/>
    </row>
    <row r="358" spans="2:12" ht="17.25" customHeight="1">
      <c r="B358" s="328"/>
      <c r="G358" s="328"/>
      <c r="H358" s="328"/>
      <c r="I358" s="73"/>
      <c r="J358" s="1067"/>
      <c r="K358" s="1068"/>
      <c r="L358" s="887"/>
    </row>
    <row r="359" spans="2:12" ht="17.25" customHeight="1">
      <c r="B359" s="328"/>
      <c r="G359" s="328"/>
      <c r="H359" s="328"/>
      <c r="I359" s="73"/>
      <c r="J359" s="1067"/>
      <c r="K359" s="1068"/>
      <c r="L359" s="887"/>
    </row>
    <row r="360" spans="2:12" ht="17.25" customHeight="1">
      <c r="B360" s="328"/>
      <c r="G360" s="328"/>
      <c r="H360" s="328"/>
      <c r="I360" s="73"/>
      <c r="J360" s="1067"/>
      <c r="K360" s="1068"/>
      <c r="L360" s="887"/>
    </row>
    <row r="361" spans="2:12" ht="17.25" customHeight="1">
      <c r="B361" s="328"/>
      <c r="G361" s="328"/>
      <c r="H361" s="328"/>
      <c r="I361" s="73"/>
      <c r="J361" s="1067"/>
      <c r="K361" s="1068"/>
      <c r="L361" s="887"/>
    </row>
    <row r="362" spans="2:12" ht="17.25" customHeight="1">
      <c r="B362" s="328"/>
      <c r="G362" s="328"/>
      <c r="H362" s="328"/>
      <c r="I362" s="73"/>
      <c r="J362" s="1067"/>
      <c r="K362" s="1068"/>
      <c r="L362" s="887"/>
    </row>
    <row r="363" spans="2:12" ht="17.25" customHeight="1">
      <c r="B363" s="328"/>
      <c r="G363" s="328"/>
      <c r="H363" s="328"/>
      <c r="I363" s="73"/>
      <c r="J363" s="1067"/>
      <c r="K363" s="1068"/>
      <c r="L363" s="887"/>
    </row>
    <row r="364" spans="2:12" ht="17.25" customHeight="1">
      <c r="B364" s="328"/>
      <c r="G364" s="328"/>
      <c r="H364" s="328"/>
      <c r="I364" s="73"/>
      <c r="J364" s="1067"/>
      <c r="K364" s="1068"/>
      <c r="L364" s="887"/>
    </row>
    <row r="365" spans="2:12" ht="17.25" customHeight="1">
      <c r="B365" s="328"/>
      <c r="G365" s="328"/>
      <c r="H365" s="328"/>
      <c r="I365" s="73"/>
      <c r="J365" s="1067"/>
      <c r="K365" s="1068"/>
      <c r="L365" s="887"/>
    </row>
    <row r="366" spans="2:12" ht="17.25" customHeight="1">
      <c r="B366" s="328"/>
      <c r="G366" s="328"/>
      <c r="H366" s="328"/>
      <c r="I366" s="73"/>
      <c r="J366" s="1067"/>
      <c r="K366" s="1068"/>
      <c r="L366" s="887"/>
    </row>
    <row r="367" spans="2:12" ht="17.25" customHeight="1">
      <c r="B367" s="328"/>
      <c r="G367" s="328"/>
      <c r="H367" s="328"/>
      <c r="I367" s="73"/>
      <c r="J367" s="1067"/>
      <c r="K367" s="1068"/>
      <c r="L367" s="887"/>
    </row>
    <row r="368" spans="2:12" ht="17.25" customHeight="1">
      <c r="B368" s="328"/>
      <c r="G368" s="328"/>
      <c r="H368" s="328"/>
      <c r="I368" s="73"/>
      <c r="J368" s="1067"/>
      <c r="K368" s="1068"/>
      <c r="L368" s="887"/>
    </row>
    <row r="369" spans="2:12" ht="17.25" customHeight="1">
      <c r="B369" s="328"/>
      <c r="G369" s="328"/>
      <c r="H369" s="328"/>
      <c r="I369" s="73"/>
      <c r="J369" s="1067"/>
      <c r="K369" s="1068"/>
      <c r="L369" s="887"/>
    </row>
    <row r="370" spans="2:12" ht="17.25" customHeight="1">
      <c r="B370" s="328"/>
      <c r="G370" s="328"/>
      <c r="H370" s="328"/>
      <c r="I370" s="73"/>
      <c r="J370" s="1067"/>
      <c r="K370" s="1068"/>
      <c r="L370" s="887"/>
    </row>
    <row r="371" spans="2:12" ht="17.25" customHeight="1">
      <c r="B371" s="328"/>
      <c r="G371" s="328"/>
      <c r="H371" s="328"/>
      <c r="I371" s="73"/>
      <c r="J371" s="1067"/>
      <c r="K371" s="1068"/>
      <c r="L371" s="887"/>
    </row>
    <row r="372" spans="2:12" ht="17.25" customHeight="1">
      <c r="B372" s="328"/>
      <c r="G372" s="328"/>
      <c r="H372" s="328"/>
      <c r="I372" s="73"/>
      <c r="J372" s="1067"/>
      <c r="K372" s="1068"/>
      <c r="L372" s="887"/>
    </row>
    <row r="373" spans="2:12" ht="17.25" customHeight="1">
      <c r="B373" s="328"/>
      <c r="G373" s="328"/>
      <c r="H373" s="328"/>
      <c r="I373" s="73"/>
      <c r="J373" s="1067"/>
      <c r="K373" s="1068"/>
      <c r="L373" s="887"/>
    </row>
    <row r="374" spans="2:12" ht="17.25" customHeight="1">
      <c r="B374" s="328"/>
      <c r="G374" s="328"/>
      <c r="H374" s="328"/>
      <c r="I374" s="73"/>
      <c r="J374" s="1067"/>
      <c r="K374" s="1068"/>
      <c r="L374" s="887"/>
    </row>
    <row r="375" spans="2:12" ht="17.25" customHeight="1">
      <c r="B375" s="328"/>
      <c r="G375" s="328"/>
      <c r="H375" s="328"/>
      <c r="I375" s="73"/>
      <c r="J375" s="1067"/>
      <c r="K375" s="1068"/>
      <c r="L375" s="887"/>
    </row>
    <row r="376" spans="2:12" ht="17.25" customHeight="1">
      <c r="B376" s="328"/>
      <c r="G376" s="328"/>
      <c r="H376" s="328"/>
      <c r="I376" s="73"/>
      <c r="J376" s="1067"/>
      <c r="K376" s="1068"/>
      <c r="L376" s="887"/>
    </row>
    <row r="377" spans="2:12" ht="17.25" customHeight="1">
      <c r="B377" s="328"/>
      <c r="G377" s="328"/>
      <c r="H377" s="328"/>
      <c r="I377" s="73"/>
      <c r="J377" s="1067"/>
      <c r="K377" s="1068"/>
      <c r="L377" s="887"/>
    </row>
    <row r="378" spans="2:12" ht="17.25" customHeight="1">
      <c r="B378" s="328"/>
      <c r="G378" s="328"/>
      <c r="H378" s="328"/>
      <c r="I378" s="73"/>
      <c r="J378" s="1067"/>
      <c r="K378" s="1068"/>
      <c r="L378" s="887"/>
    </row>
    <row r="379" spans="2:12" ht="17.25" customHeight="1">
      <c r="B379" s="328"/>
      <c r="G379" s="328"/>
      <c r="H379" s="328"/>
      <c r="I379" s="73"/>
      <c r="J379" s="1067"/>
      <c r="K379" s="1068"/>
      <c r="L379" s="887"/>
    </row>
    <row r="380" spans="2:12" ht="17.25" customHeight="1">
      <c r="B380" s="328"/>
      <c r="G380" s="328"/>
      <c r="H380" s="328"/>
      <c r="I380" s="73"/>
      <c r="J380" s="1067"/>
      <c r="K380" s="1068"/>
      <c r="L380" s="887"/>
    </row>
    <row r="381" spans="2:12" ht="17.25" customHeight="1">
      <c r="B381" s="328"/>
      <c r="G381" s="328"/>
      <c r="H381" s="328"/>
      <c r="I381" s="73"/>
      <c r="J381" s="1067"/>
      <c r="K381" s="1068"/>
      <c r="L381" s="887"/>
    </row>
    <row r="382" spans="2:12" ht="17.25" customHeight="1">
      <c r="B382" s="328"/>
      <c r="G382" s="328"/>
      <c r="H382" s="328"/>
      <c r="I382" s="73"/>
      <c r="J382" s="1067"/>
      <c r="K382" s="1068"/>
      <c r="L382" s="887"/>
    </row>
    <row r="383" spans="2:12" ht="17.25" customHeight="1">
      <c r="B383" s="328"/>
      <c r="G383" s="328"/>
      <c r="H383" s="328"/>
      <c r="I383" s="73"/>
      <c r="J383" s="1067"/>
      <c r="K383" s="1068"/>
      <c r="L383" s="887"/>
    </row>
    <row r="384" spans="2:12" ht="17.25" customHeight="1">
      <c r="B384" s="328"/>
      <c r="G384" s="328"/>
      <c r="H384" s="328"/>
      <c r="I384" s="73"/>
      <c r="J384" s="1067"/>
      <c r="K384" s="1068"/>
      <c r="L384" s="887"/>
    </row>
    <row r="385" spans="2:12" ht="17.25" customHeight="1">
      <c r="B385" s="328"/>
      <c r="G385" s="328"/>
      <c r="H385" s="328"/>
      <c r="I385" s="73"/>
      <c r="J385" s="1067"/>
      <c r="K385" s="1068"/>
      <c r="L385" s="887"/>
    </row>
    <row r="386" spans="2:12" ht="17.25" customHeight="1">
      <c r="B386" s="328"/>
      <c r="G386" s="328"/>
      <c r="H386" s="328"/>
      <c r="I386" s="73"/>
      <c r="J386" s="1067"/>
      <c r="K386" s="1068"/>
      <c r="L386" s="887"/>
    </row>
    <row r="387" spans="2:12" ht="17.25" customHeight="1">
      <c r="B387" s="328"/>
      <c r="G387" s="328"/>
      <c r="H387" s="328"/>
      <c r="I387" s="73"/>
      <c r="J387" s="1067"/>
      <c r="K387" s="1068"/>
      <c r="L387" s="887"/>
    </row>
    <row r="388" spans="2:12" ht="17.25" customHeight="1">
      <c r="B388" s="328"/>
      <c r="G388" s="328"/>
      <c r="H388" s="328"/>
      <c r="I388" s="73"/>
      <c r="J388" s="1067"/>
      <c r="K388" s="1068"/>
      <c r="L388" s="887"/>
    </row>
    <row r="389" spans="2:12" ht="17.25" customHeight="1">
      <c r="B389" s="328"/>
      <c r="G389" s="328"/>
      <c r="H389" s="328"/>
      <c r="I389" s="73"/>
      <c r="J389" s="1067"/>
      <c r="K389" s="1068"/>
      <c r="L389" s="887"/>
    </row>
    <row r="390" spans="2:12" ht="17.25" customHeight="1">
      <c r="B390" s="328"/>
      <c r="G390" s="328"/>
      <c r="H390" s="328"/>
      <c r="I390" s="73"/>
      <c r="J390" s="1067"/>
      <c r="K390" s="1068"/>
      <c r="L390" s="887"/>
    </row>
    <row r="391" spans="2:12" ht="17.25" customHeight="1">
      <c r="B391" s="328"/>
      <c r="G391" s="328"/>
      <c r="H391" s="328"/>
      <c r="I391" s="73"/>
      <c r="J391" s="1067"/>
      <c r="K391" s="1068"/>
      <c r="L391" s="887"/>
    </row>
    <row r="392" spans="2:12" ht="17.25" customHeight="1">
      <c r="B392" s="328"/>
      <c r="G392" s="328"/>
      <c r="H392" s="328"/>
      <c r="I392" s="73"/>
      <c r="J392" s="1067"/>
      <c r="K392" s="1068"/>
      <c r="L392" s="887"/>
    </row>
    <row r="393" spans="2:12" ht="17.25" customHeight="1">
      <c r="B393" s="328"/>
      <c r="G393" s="328"/>
      <c r="H393" s="328"/>
      <c r="I393" s="73"/>
      <c r="J393" s="1067"/>
      <c r="K393" s="1068"/>
      <c r="L393" s="887"/>
    </row>
    <row r="394" spans="2:12" ht="17.25" customHeight="1">
      <c r="B394" s="328"/>
      <c r="G394" s="328"/>
      <c r="H394" s="328"/>
      <c r="I394" s="73"/>
      <c r="J394" s="1067"/>
      <c r="K394" s="1068"/>
      <c r="L394" s="887"/>
    </row>
    <row r="395" spans="2:12" ht="17.25" customHeight="1">
      <c r="B395" s="328"/>
      <c r="G395" s="328"/>
      <c r="H395" s="328"/>
      <c r="I395" s="73"/>
      <c r="J395" s="1067"/>
      <c r="K395" s="1068"/>
      <c r="L395" s="887"/>
    </row>
    <row r="396" spans="2:12" ht="17.5">
      <c r="B396" s="328"/>
      <c r="G396" s="328"/>
      <c r="H396" s="328"/>
      <c r="I396" s="73"/>
      <c r="J396" s="1067"/>
      <c r="K396" s="1068"/>
      <c r="L396" s="887"/>
    </row>
    <row r="397" spans="2:12" ht="17.5">
      <c r="B397" s="328"/>
      <c r="G397" s="328"/>
      <c r="H397" s="328"/>
      <c r="I397" s="73"/>
      <c r="J397" s="1067"/>
      <c r="K397" s="1068"/>
      <c r="L397" s="887"/>
    </row>
    <row r="398" spans="2:12" ht="17.5">
      <c r="B398" s="328"/>
      <c r="G398" s="328"/>
      <c r="H398" s="328"/>
      <c r="I398" s="73"/>
      <c r="J398" s="1067"/>
      <c r="K398" s="1068"/>
      <c r="L398" s="887"/>
    </row>
    <row r="399" spans="2:12" ht="17.5">
      <c r="B399" s="328"/>
      <c r="G399" s="328"/>
      <c r="H399" s="328"/>
      <c r="I399" s="73"/>
      <c r="J399" s="1067"/>
      <c r="K399" s="1068"/>
      <c r="L399" s="887"/>
    </row>
    <row r="400" spans="2:12" ht="17.5">
      <c r="B400" s="328"/>
      <c r="G400" s="328"/>
      <c r="H400" s="328"/>
      <c r="I400" s="73"/>
      <c r="J400" s="1067"/>
      <c r="K400" s="1068"/>
      <c r="L400" s="887"/>
    </row>
    <row r="401" spans="2:12" ht="17.5">
      <c r="B401" s="328"/>
      <c r="G401" s="328"/>
      <c r="H401" s="328"/>
      <c r="I401" s="73"/>
      <c r="J401" s="1067"/>
      <c r="K401" s="1068"/>
      <c r="L401" s="887"/>
    </row>
    <row r="402" spans="2:12" ht="17.5">
      <c r="B402" s="328"/>
      <c r="G402" s="328"/>
      <c r="H402" s="328"/>
      <c r="I402" s="73"/>
      <c r="J402" s="1067"/>
      <c r="K402" s="1068"/>
      <c r="L402" s="887"/>
    </row>
    <row r="403" spans="2:12" ht="17.5">
      <c r="B403" s="328"/>
      <c r="G403" s="328"/>
      <c r="H403" s="328"/>
      <c r="I403" s="73"/>
      <c r="J403" s="1067"/>
      <c r="K403" s="1068"/>
      <c r="L403" s="887"/>
    </row>
    <row r="404" spans="2:12" ht="17.5">
      <c r="B404" s="328"/>
      <c r="G404" s="328"/>
      <c r="H404" s="328"/>
      <c r="I404" s="73"/>
      <c r="J404" s="1067"/>
      <c r="K404" s="1068"/>
      <c r="L404" s="887"/>
    </row>
    <row r="405" spans="2:12" ht="17.5">
      <c r="B405" s="328"/>
      <c r="G405" s="328"/>
      <c r="H405" s="328"/>
      <c r="I405" s="73"/>
      <c r="J405" s="1067"/>
      <c r="K405" s="1068"/>
      <c r="L405" s="887"/>
    </row>
    <row r="406" spans="2:12" ht="17.5">
      <c r="B406" s="328"/>
      <c r="G406" s="328"/>
      <c r="H406" s="328"/>
      <c r="I406" s="73"/>
      <c r="J406" s="1067"/>
      <c r="K406" s="1068"/>
      <c r="L406" s="887"/>
    </row>
    <row r="407" spans="2:12" ht="17.5">
      <c r="B407" s="328"/>
      <c r="G407" s="328"/>
      <c r="H407" s="328"/>
      <c r="I407" s="73"/>
      <c r="J407" s="1067"/>
      <c r="K407" s="1068"/>
      <c r="L407" s="887"/>
    </row>
    <row r="408" spans="2:12" ht="17.5">
      <c r="B408" s="328"/>
      <c r="G408" s="328"/>
      <c r="H408" s="328"/>
      <c r="I408" s="73"/>
      <c r="J408" s="1067"/>
      <c r="K408" s="1068"/>
      <c r="L408" s="887"/>
    </row>
    <row r="409" spans="2:12" ht="17.5">
      <c r="B409" s="328"/>
      <c r="G409" s="328"/>
      <c r="H409" s="328"/>
      <c r="I409" s="73"/>
      <c r="J409" s="1067"/>
      <c r="K409" s="1068"/>
      <c r="L409" s="887"/>
    </row>
    <row r="410" spans="2:12" ht="17.5">
      <c r="B410" s="328"/>
      <c r="G410" s="328"/>
      <c r="H410" s="328"/>
      <c r="I410" s="73"/>
      <c r="J410" s="1067"/>
      <c r="K410" s="1068"/>
      <c r="L410" s="887"/>
    </row>
    <row r="411" spans="2:12" ht="17.5">
      <c r="B411" s="328"/>
      <c r="G411" s="328"/>
      <c r="H411" s="328"/>
      <c r="I411" s="73"/>
      <c r="J411" s="1067"/>
      <c r="K411" s="1068"/>
      <c r="L411" s="887"/>
    </row>
    <row r="412" spans="2:12" ht="17.5">
      <c r="B412" s="328"/>
      <c r="G412" s="328"/>
      <c r="H412" s="328"/>
      <c r="I412" s="73"/>
      <c r="J412" s="1067"/>
      <c r="K412" s="1068"/>
      <c r="L412" s="887"/>
    </row>
    <row r="413" spans="2:12" ht="17.5">
      <c r="B413" s="328"/>
      <c r="G413" s="328"/>
      <c r="H413" s="328"/>
      <c r="I413" s="73"/>
      <c r="J413" s="1067"/>
      <c r="K413" s="1068"/>
      <c r="L413" s="887"/>
    </row>
    <row r="414" spans="2:12" ht="17.5">
      <c r="B414" s="328"/>
      <c r="G414" s="328"/>
      <c r="H414" s="328"/>
      <c r="I414" s="73"/>
      <c r="J414" s="1067"/>
      <c r="K414" s="1068"/>
      <c r="L414" s="887"/>
    </row>
    <row r="415" spans="2:12" ht="17.5">
      <c r="B415" s="328"/>
      <c r="G415" s="328"/>
      <c r="H415" s="328"/>
      <c r="I415" s="73"/>
      <c r="J415" s="1067"/>
      <c r="K415" s="1068"/>
      <c r="L415" s="887"/>
    </row>
    <row r="416" spans="2:12" ht="17.5">
      <c r="B416" s="328"/>
      <c r="G416" s="328"/>
      <c r="H416" s="328"/>
      <c r="I416" s="73"/>
      <c r="J416" s="1067"/>
      <c r="K416" s="1068"/>
      <c r="L416" s="887"/>
    </row>
    <row r="417" spans="2:12" ht="17.5">
      <c r="B417" s="328"/>
      <c r="G417" s="328"/>
      <c r="H417" s="328"/>
      <c r="I417" s="73"/>
      <c r="J417" s="1067"/>
      <c r="K417" s="1068"/>
      <c r="L417" s="887"/>
    </row>
    <row r="418" spans="2:12" ht="17.5">
      <c r="B418" s="328"/>
      <c r="G418" s="328"/>
      <c r="H418" s="328"/>
      <c r="I418" s="73"/>
      <c r="J418" s="1067"/>
      <c r="K418" s="1068"/>
      <c r="L418" s="887"/>
    </row>
    <row r="419" spans="2:12" ht="17.5">
      <c r="B419" s="328"/>
      <c r="G419" s="328"/>
      <c r="H419" s="328"/>
      <c r="I419" s="73"/>
      <c r="J419" s="1067"/>
      <c r="K419" s="1068"/>
      <c r="L419" s="887"/>
    </row>
    <row r="420" spans="2:12" ht="17.5">
      <c r="B420" s="328"/>
      <c r="G420" s="328"/>
      <c r="H420" s="328"/>
      <c r="I420" s="73"/>
      <c r="J420" s="1067"/>
      <c r="K420" s="1068"/>
      <c r="L420" s="887"/>
    </row>
    <row r="421" spans="2:12" ht="17.5">
      <c r="B421" s="328"/>
      <c r="G421" s="328"/>
      <c r="H421" s="328"/>
      <c r="I421" s="73"/>
      <c r="J421" s="1067"/>
      <c r="K421" s="1068"/>
      <c r="L421" s="887"/>
    </row>
    <row r="422" spans="2:12" ht="17.5">
      <c r="B422" s="328"/>
      <c r="G422" s="328"/>
      <c r="H422" s="328"/>
      <c r="I422" s="73"/>
      <c r="J422" s="1067"/>
      <c r="K422" s="1068"/>
      <c r="L422" s="887"/>
    </row>
    <row r="423" spans="2:12" ht="17.5">
      <c r="B423" s="328"/>
      <c r="G423" s="328"/>
      <c r="H423" s="328"/>
      <c r="I423" s="73"/>
      <c r="J423" s="1067"/>
      <c r="K423" s="1068"/>
      <c r="L423" s="887"/>
    </row>
    <row r="424" spans="2:12" ht="17.5">
      <c r="B424" s="328"/>
      <c r="G424" s="328"/>
      <c r="H424" s="328"/>
      <c r="I424" s="73"/>
      <c r="J424" s="1067"/>
      <c r="K424" s="1068"/>
      <c r="L424" s="887"/>
    </row>
    <row r="425" spans="2:12" ht="17.5">
      <c r="B425" s="328"/>
      <c r="G425" s="328"/>
      <c r="H425" s="328"/>
      <c r="I425" s="73"/>
      <c r="J425" s="1067"/>
      <c r="K425" s="1068"/>
      <c r="L425" s="887"/>
    </row>
    <row r="426" spans="2:12" ht="17.5">
      <c r="B426" s="328"/>
      <c r="G426" s="328"/>
      <c r="H426" s="328"/>
      <c r="I426" s="73"/>
      <c r="J426" s="1067"/>
      <c r="K426" s="1068"/>
      <c r="L426" s="887"/>
    </row>
    <row r="427" spans="2:12" ht="17.5">
      <c r="B427" s="328"/>
      <c r="G427" s="328"/>
      <c r="H427" s="328"/>
      <c r="I427" s="73"/>
      <c r="J427" s="1067"/>
      <c r="K427" s="1068"/>
      <c r="L427" s="887"/>
    </row>
    <row r="428" spans="2:12" ht="17.5">
      <c r="B428" s="328"/>
      <c r="G428" s="328"/>
      <c r="H428" s="328"/>
      <c r="I428" s="73"/>
      <c r="J428" s="1067"/>
      <c r="K428" s="1068"/>
      <c r="L428" s="887"/>
    </row>
    <row r="429" spans="2:12" ht="17.5">
      <c r="B429" s="328"/>
      <c r="G429" s="328"/>
      <c r="H429" s="328"/>
      <c r="I429" s="73"/>
      <c r="J429" s="1067"/>
      <c r="K429" s="1068"/>
      <c r="L429" s="887"/>
    </row>
    <row r="430" spans="2:12" ht="17.5">
      <c r="B430" s="328"/>
      <c r="G430" s="328"/>
      <c r="H430" s="328"/>
      <c r="I430" s="73"/>
      <c r="J430" s="1067"/>
      <c r="K430" s="1068"/>
      <c r="L430" s="887"/>
    </row>
    <row r="431" spans="2:12" ht="17.5">
      <c r="B431" s="328"/>
      <c r="G431" s="328"/>
      <c r="H431" s="328"/>
      <c r="I431" s="73"/>
      <c r="J431" s="1067"/>
      <c r="K431" s="1068"/>
      <c r="L431" s="887"/>
    </row>
    <row r="432" spans="2:12" ht="17.5">
      <c r="B432" s="328"/>
      <c r="G432" s="328"/>
      <c r="H432" s="328"/>
      <c r="I432" s="73"/>
      <c r="J432" s="1067"/>
      <c r="K432" s="1068"/>
      <c r="L432" s="887"/>
    </row>
    <row r="433" spans="2:12" ht="17.5">
      <c r="B433" s="328"/>
      <c r="G433" s="328"/>
      <c r="H433" s="328"/>
      <c r="I433" s="73"/>
      <c r="J433" s="1067"/>
      <c r="K433" s="1068"/>
      <c r="L433" s="887"/>
    </row>
    <row r="434" spans="2:12" ht="17.5">
      <c r="B434" s="328"/>
      <c r="G434" s="328"/>
      <c r="H434" s="328"/>
      <c r="I434" s="73"/>
      <c r="J434" s="1067"/>
      <c r="K434" s="1068"/>
      <c r="L434" s="887"/>
    </row>
    <row r="435" spans="2:12" ht="17.5">
      <c r="B435" s="328"/>
      <c r="G435" s="328"/>
      <c r="H435" s="328"/>
      <c r="I435" s="73"/>
      <c r="J435" s="1067"/>
      <c r="K435" s="1068"/>
      <c r="L435" s="887"/>
    </row>
    <row r="436" spans="2:12" ht="17.5">
      <c r="B436" s="328"/>
      <c r="G436" s="328"/>
      <c r="H436" s="328"/>
      <c r="I436" s="73"/>
      <c r="J436" s="1067"/>
      <c r="K436" s="1068"/>
      <c r="L436" s="887"/>
    </row>
    <row r="437" spans="2:12" ht="17.5">
      <c r="B437" s="328"/>
      <c r="G437" s="328"/>
      <c r="H437" s="328"/>
      <c r="I437" s="73"/>
      <c r="J437" s="1067"/>
      <c r="K437" s="1068"/>
      <c r="L437" s="887"/>
    </row>
    <row r="438" spans="2:12" ht="17.5">
      <c r="B438" s="328"/>
      <c r="G438" s="328"/>
      <c r="H438" s="328"/>
      <c r="I438" s="73"/>
      <c r="J438" s="1067"/>
      <c r="K438" s="1068"/>
      <c r="L438" s="887"/>
    </row>
    <row r="439" spans="2:12" ht="17.5">
      <c r="B439" s="328"/>
      <c r="G439" s="328"/>
      <c r="H439" s="328"/>
      <c r="I439" s="73"/>
      <c r="J439" s="1067"/>
      <c r="K439" s="1068"/>
      <c r="L439" s="887"/>
    </row>
    <row r="440" spans="2:12" ht="17.5">
      <c r="B440" s="328"/>
      <c r="G440" s="328"/>
      <c r="H440" s="328"/>
      <c r="I440" s="73"/>
      <c r="J440" s="1067"/>
      <c r="K440" s="1068"/>
      <c r="L440" s="887"/>
    </row>
    <row r="441" spans="2:12" ht="17.5">
      <c r="B441" s="328"/>
      <c r="G441" s="328"/>
      <c r="H441" s="328"/>
      <c r="I441" s="73"/>
      <c r="J441" s="1067"/>
      <c r="K441" s="1068"/>
      <c r="L441" s="887"/>
    </row>
    <row r="442" spans="2:12" ht="17.5">
      <c r="B442" s="328"/>
      <c r="G442" s="328"/>
      <c r="H442" s="328"/>
      <c r="I442" s="73"/>
      <c r="J442" s="1067"/>
      <c r="K442" s="1068"/>
      <c r="L442" s="887"/>
    </row>
    <row r="443" spans="2:12" ht="17.5">
      <c r="B443" s="328"/>
      <c r="G443" s="328"/>
      <c r="H443" s="328"/>
      <c r="I443" s="73"/>
      <c r="J443" s="1067"/>
      <c r="K443" s="1068"/>
      <c r="L443" s="887"/>
    </row>
    <row r="444" spans="2:12" ht="17.5">
      <c r="B444" s="328"/>
      <c r="G444" s="328"/>
      <c r="H444" s="328"/>
      <c r="I444" s="73"/>
      <c r="J444" s="1067"/>
      <c r="K444" s="1068"/>
      <c r="L444" s="887"/>
    </row>
    <row r="445" spans="2:12" ht="17.5">
      <c r="B445" s="328"/>
      <c r="G445" s="328"/>
      <c r="H445" s="328"/>
      <c r="I445" s="73"/>
      <c r="J445" s="1067"/>
      <c r="K445" s="1068"/>
      <c r="L445" s="887"/>
    </row>
    <row r="446" spans="2:12" ht="17.5">
      <c r="B446" s="328"/>
      <c r="G446" s="328"/>
      <c r="H446" s="328"/>
      <c r="I446" s="73"/>
      <c r="J446" s="1067"/>
      <c r="K446" s="1068"/>
      <c r="L446" s="887"/>
    </row>
    <row r="447" spans="2:12" ht="17.5">
      <c r="B447" s="328"/>
      <c r="G447" s="328"/>
      <c r="H447" s="328"/>
      <c r="I447" s="73"/>
      <c r="J447" s="1067"/>
      <c r="K447" s="1068"/>
      <c r="L447" s="887"/>
    </row>
    <row r="448" spans="2:12" ht="17.5">
      <c r="B448" s="328"/>
      <c r="G448" s="328"/>
      <c r="H448" s="328"/>
      <c r="I448" s="73"/>
      <c r="J448" s="1067"/>
      <c r="K448" s="1068"/>
      <c r="L448" s="887"/>
    </row>
    <row r="449" spans="2:12" ht="17.5">
      <c r="B449" s="328"/>
      <c r="G449" s="328"/>
      <c r="H449" s="328"/>
      <c r="I449" s="73"/>
      <c r="J449" s="1067"/>
      <c r="K449" s="1068"/>
      <c r="L449" s="887"/>
    </row>
    <row r="450" spans="2:12" ht="17.5">
      <c r="B450" s="328"/>
      <c r="G450" s="328"/>
      <c r="H450" s="328"/>
      <c r="I450" s="73"/>
      <c r="J450" s="1067"/>
      <c r="K450" s="1068"/>
      <c r="L450" s="887"/>
    </row>
    <row r="451" spans="2:12" ht="17.5">
      <c r="B451" s="328"/>
      <c r="G451" s="328"/>
      <c r="H451" s="328"/>
      <c r="I451" s="73"/>
      <c r="J451" s="1067"/>
      <c r="K451" s="1068"/>
      <c r="L451" s="887"/>
    </row>
    <row r="452" spans="2:12" ht="17.5">
      <c r="B452" s="328"/>
      <c r="G452" s="328"/>
      <c r="H452" s="328"/>
      <c r="I452" s="73"/>
      <c r="J452" s="1067"/>
      <c r="K452" s="1068"/>
      <c r="L452" s="887"/>
    </row>
    <row r="453" spans="2:12" ht="17.5">
      <c r="B453" s="328"/>
      <c r="G453" s="328"/>
      <c r="H453" s="328"/>
      <c r="I453" s="73"/>
      <c r="J453" s="1067"/>
      <c r="K453" s="1068"/>
      <c r="L453" s="887"/>
    </row>
    <row r="454" spans="2:12" ht="17.5">
      <c r="B454" s="328"/>
      <c r="G454" s="328"/>
      <c r="H454" s="328"/>
      <c r="I454" s="73"/>
      <c r="J454" s="1067"/>
      <c r="K454" s="1068"/>
      <c r="L454" s="887"/>
    </row>
    <row r="455" spans="2:12" ht="17.5">
      <c r="B455" s="328"/>
      <c r="G455" s="328"/>
      <c r="H455" s="328"/>
      <c r="I455" s="73"/>
      <c r="J455" s="1067"/>
      <c r="K455" s="1068"/>
      <c r="L455" s="887"/>
    </row>
    <row r="456" spans="2:12" ht="17.5">
      <c r="B456" s="328"/>
      <c r="G456" s="328"/>
      <c r="H456" s="328"/>
      <c r="I456" s="73"/>
      <c r="J456" s="1067"/>
      <c r="K456" s="1068"/>
      <c r="L456" s="887"/>
    </row>
    <row r="457" spans="2:12" ht="17.5">
      <c r="B457" s="328"/>
      <c r="G457" s="328"/>
      <c r="H457" s="328"/>
      <c r="I457" s="73"/>
      <c r="J457" s="1067"/>
      <c r="K457" s="1068"/>
      <c r="L457" s="887"/>
    </row>
    <row r="458" spans="2:12" ht="17.5">
      <c r="B458" s="328"/>
      <c r="G458" s="328"/>
      <c r="H458" s="328"/>
      <c r="I458" s="73"/>
      <c r="J458" s="1067"/>
      <c r="K458" s="1068"/>
      <c r="L458" s="887"/>
    </row>
    <row r="459" spans="2:12" ht="17.5">
      <c r="B459" s="328"/>
      <c r="G459" s="328"/>
      <c r="H459" s="328"/>
      <c r="I459" s="73"/>
      <c r="J459" s="1067"/>
      <c r="K459" s="1068"/>
      <c r="L459" s="887"/>
    </row>
    <row r="460" spans="2:12" ht="17.5">
      <c r="B460" s="328"/>
      <c r="G460" s="328"/>
      <c r="H460" s="328"/>
      <c r="I460" s="73"/>
      <c r="J460" s="1067"/>
      <c r="K460" s="1068"/>
      <c r="L460" s="887"/>
    </row>
    <row r="461" spans="2:12" ht="17.5">
      <c r="B461" s="328"/>
      <c r="G461" s="328"/>
      <c r="H461" s="328"/>
      <c r="I461" s="73"/>
      <c r="J461" s="1067"/>
      <c r="K461" s="1068"/>
      <c r="L461" s="887"/>
    </row>
    <row r="462" spans="2:12" ht="17.5">
      <c r="B462" s="328"/>
      <c r="G462" s="328"/>
      <c r="H462" s="328"/>
      <c r="I462" s="73"/>
      <c r="J462" s="1067"/>
      <c r="K462" s="1068"/>
      <c r="L462" s="887"/>
    </row>
    <row r="463" spans="2:12" ht="17.5">
      <c r="B463" s="328"/>
      <c r="G463" s="328"/>
      <c r="H463" s="328"/>
      <c r="I463" s="73"/>
      <c r="J463" s="1067"/>
      <c r="K463" s="1068"/>
      <c r="L463" s="887"/>
    </row>
    <row r="464" spans="2:12" ht="17.5">
      <c r="B464" s="328"/>
      <c r="G464" s="328"/>
      <c r="H464" s="328"/>
      <c r="I464" s="73"/>
      <c r="J464" s="1067"/>
      <c r="K464" s="1068"/>
      <c r="L464" s="887"/>
    </row>
    <row r="465" spans="2:12" ht="17.5">
      <c r="B465" s="328"/>
      <c r="G465" s="328"/>
      <c r="H465" s="328"/>
      <c r="I465" s="73"/>
      <c r="J465" s="1067"/>
      <c r="K465" s="1068"/>
      <c r="L465" s="887"/>
    </row>
    <row r="466" spans="2:12" ht="17.5">
      <c r="B466" s="328"/>
      <c r="G466" s="328"/>
      <c r="H466" s="328"/>
      <c r="I466" s="73"/>
      <c r="J466" s="1067"/>
      <c r="K466" s="1068"/>
      <c r="L466" s="887"/>
    </row>
    <row r="467" spans="2:12" ht="17.5">
      <c r="B467" s="328"/>
      <c r="G467" s="328"/>
      <c r="H467" s="328"/>
      <c r="I467" s="73"/>
      <c r="J467" s="1067"/>
      <c r="K467" s="1068"/>
      <c r="L467" s="887"/>
    </row>
    <row r="468" spans="2:12" ht="17.5">
      <c r="B468" s="328"/>
      <c r="G468" s="328"/>
      <c r="H468" s="328"/>
      <c r="I468" s="73"/>
      <c r="J468" s="1067"/>
      <c r="K468" s="1068"/>
      <c r="L468" s="887"/>
    </row>
    <row r="469" spans="2:12" ht="17.5">
      <c r="B469" s="328"/>
      <c r="G469" s="328"/>
      <c r="H469" s="328"/>
      <c r="I469" s="73"/>
      <c r="J469" s="1067"/>
      <c r="K469" s="1068"/>
      <c r="L469" s="887"/>
    </row>
    <row r="470" spans="2:12" ht="17.5">
      <c r="B470" s="328"/>
      <c r="G470" s="328"/>
      <c r="H470" s="328"/>
      <c r="I470" s="73"/>
      <c r="J470" s="1067"/>
      <c r="K470" s="1068"/>
      <c r="L470" s="887"/>
    </row>
    <row r="471" spans="2:12" ht="17.5">
      <c r="B471" s="328"/>
      <c r="G471" s="328"/>
      <c r="H471" s="328"/>
      <c r="I471" s="73"/>
      <c r="J471" s="1067"/>
      <c r="K471" s="1068"/>
      <c r="L471" s="887"/>
    </row>
    <row r="472" spans="2:12" ht="17.5">
      <c r="B472" s="328"/>
      <c r="G472" s="328"/>
      <c r="H472" s="328"/>
      <c r="I472" s="73"/>
      <c r="J472" s="1067"/>
      <c r="K472" s="1068"/>
      <c r="L472" s="887"/>
    </row>
    <row r="473" spans="2:12" ht="17.5">
      <c r="B473" s="328"/>
      <c r="G473" s="328"/>
      <c r="H473" s="328"/>
      <c r="I473" s="73"/>
      <c r="J473" s="1067"/>
      <c r="K473" s="1068"/>
      <c r="L473" s="887"/>
    </row>
    <row r="474" spans="2:12" ht="17.5">
      <c r="B474" s="328"/>
      <c r="G474" s="328"/>
      <c r="H474" s="328"/>
      <c r="I474" s="73"/>
      <c r="J474" s="1067"/>
      <c r="K474" s="1068"/>
      <c r="L474" s="887"/>
    </row>
    <row r="475" spans="2:12" ht="17.5">
      <c r="B475" s="328"/>
      <c r="G475" s="328"/>
      <c r="H475" s="328"/>
      <c r="I475" s="73"/>
      <c r="J475" s="1067"/>
      <c r="K475" s="1068"/>
      <c r="L475" s="887"/>
    </row>
    <row r="476" spans="2:12" ht="17.5">
      <c r="B476" s="328"/>
      <c r="G476" s="328"/>
      <c r="H476" s="328"/>
      <c r="I476" s="73"/>
      <c r="J476" s="1067"/>
      <c r="K476" s="1068"/>
      <c r="L476" s="887"/>
    </row>
    <row r="477" spans="2:12" ht="17.5">
      <c r="B477" s="328"/>
      <c r="G477" s="328"/>
      <c r="H477" s="328"/>
      <c r="I477" s="73"/>
      <c r="J477" s="1067"/>
      <c r="K477" s="1068"/>
      <c r="L477" s="887"/>
    </row>
    <row r="478" spans="2:12" ht="17.5">
      <c r="B478" s="328"/>
      <c r="G478" s="328"/>
      <c r="H478" s="328"/>
      <c r="I478" s="73"/>
      <c r="J478" s="1067"/>
      <c r="K478" s="1068"/>
      <c r="L478" s="887"/>
    </row>
    <row r="479" spans="2:12" ht="17.5">
      <c r="B479" s="328"/>
      <c r="G479" s="328"/>
      <c r="H479" s="328"/>
      <c r="I479" s="73"/>
      <c r="J479" s="1067"/>
      <c r="K479" s="1068"/>
      <c r="L479" s="887"/>
    </row>
    <row r="480" spans="2:12" ht="17.5">
      <c r="B480" s="328"/>
      <c r="G480" s="328"/>
      <c r="H480" s="328"/>
      <c r="I480" s="73"/>
      <c r="J480" s="1067"/>
      <c r="K480" s="1068"/>
      <c r="L480" s="887"/>
    </row>
    <row r="481" spans="2:12" ht="17.5">
      <c r="B481" s="328"/>
      <c r="G481" s="328"/>
      <c r="H481" s="328"/>
      <c r="I481" s="73"/>
      <c r="J481" s="1067"/>
      <c r="K481" s="1068"/>
      <c r="L481" s="887"/>
    </row>
    <row r="482" spans="2:12" ht="17.5">
      <c r="B482" s="328"/>
      <c r="G482" s="328"/>
      <c r="H482" s="328"/>
      <c r="I482" s="73"/>
      <c r="J482" s="1067"/>
      <c r="K482" s="1068"/>
      <c r="L482" s="887"/>
    </row>
    <row r="483" spans="2:12" ht="17.5">
      <c r="B483" s="328"/>
      <c r="G483" s="328"/>
      <c r="H483" s="328"/>
      <c r="I483" s="73"/>
      <c r="J483" s="1067"/>
      <c r="K483" s="1068"/>
      <c r="L483" s="887"/>
    </row>
    <row r="484" spans="2:12" ht="17.5">
      <c r="B484" s="328"/>
      <c r="G484" s="328"/>
      <c r="H484" s="328"/>
      <c r="I484" s="73"/>
      <c r="J484" s="1067"/>
      <c r="K484" s="1068"/>
      <c r="L484" s="887"/>
    </row>
    <row r="485" spans="2:12" ht="17.5">
      <c r="B485" s="328"/>
      <c r="G485" s="328"/>
      <c r="H485" s="328"/>
      <c r="I485" s="73"/>
      <c r="J485" s="1067"/>
      <c r="K485" s="1068"/>
      <c r="L485" s="887"/>
    </row>
    <row r="486" spans="2:12" ht="17.5">
      <c r="B486" s="328"/>
      <c r="G486" s="328"/>
      <c r="H486" s="328"/>
      <c r="I486" s="73"/>
      <c r="J486" s="1067"/>
      <c r="K486" s="1068"/>
      <c r="L486" s="887"/>
    </row>
    <row r="487" spans="2:12" ht="17.5">
      <c r="B487" s="328"/>
      <c r="G487" s="328"/>
      <c r="H487" s="328"/>
      <c r="I487" s="73"/>
      <c r="J487" s="1067"/>
      <c r="K487" s="1068"/>
      <c r="L487" s="887"/>
    </row>
    <row r="488" spans="2:12" ht="17.5">
      <c r="B488" s="328"/>
      <c r="G488" s="328"/>
      <c r="H488" s="328"/>
      <c r="I488" s="73"/>
      <c r="J488" s="1067"/>
      <c r="K488" s="1068"/>
      <c r="L488" s="887"/>
    </row>
    <row r="489" spans="2:12" ht="17.5">
      <c r="B489" s="328"/>
      <c r="G489" s="328"/>
      <c r="H489" s="328"/>
      <c r="I489" s="73"/>
      <c r="J489" s="1067"/>
      <c r="K489" s="1068"/>
      <c r="L489" s="887"/>
    </row>
    <row r="490" spans="2:12" ht="17.5">
      <c r="B490" s="328"/>
      <c r="G490" s="328"/>
      <c r="H490" s="328"/>
      <c r="I490" s="73"/>
      <c r="J490" s="1067"/>
      <c r="K490" s="1068"/>
      <c r="L490" s="887"/>
    </row>
    <row r="491" spans="2:12" ht="17.5">
      <c r="B491" s="328"/>
      <c r="G491" s="328"/>
      <c r="H491" s="328"/>
      <c r="I491" s="73"/>
      <c r="J491" s="1067"/>
      <c r="K491" s="1068"/>
      <c r="L491" s="887"/>
    </row>
    <row r="492" spans="2:12" ht="17.5">
      <c r="B492" s="328"/>
      <c r="G492" s="328"/>
      <c r="H492" s="328"/>
      <c r="I492" s="73"/>
      <c r="J492" s="1067"/>
      <c r="K492" s="1068"/>
      <c r="L492" s="887"/>
    </row>
    <row r="493" spans="2:12" ht="17.5">
      <c r="B493" s="328"/>
      <c r="G493" s="328"/>
      <c r="H493" s="328"/>
      <c r="I493" s="73"/>
      <c r="J493" s="1067"/>
      <c r="K493" s="1068"/>
      <c r="L493" s="887"/>
    </row>
    <row r="494" spans="2:12" ht="17.5">
      <c r="B494" s="328"/>
      <c r="G494" s="328"/>
      <c r="H494" s="328"/>
      <c r="I494" s="73"/>
      <c r="J494" s="1067"/>
      <c r="K494" s="1068"/>
      <c r="L494" s="887"/>
    </row>
    <row r="495" spans="2:12" ht="17.5">
      <c r="B495" s="328"/>
      <c r="G495" s="328"/>
      <c r="H495" s="328"/>
      <c r="I495" s="73"/>
      <c r="J495" s="1067"/>
      <c r="K495" s="1068"/>
      <c r="L495" s="887"/>
    </row>
    <row r="496" spans="2:12" ht="17.5">
      <c r="B496" s="328"/>
      <c r="G496" s="328"/>
      <c r="H496" s="328"/>
      <c r="I496" s="73"/>
      <c r="J496" s="1067"/>
      <c r="K496" s="1068"/>
      <c r="L496" s="887"/>
    </row>
    <row r="497" spans="2:12" ht="17.5">
      <c r="B497" s="328"/>
      <c r="G497" s="328"/>
      <c r="H497" s="328"/>
      <c r="I497" s="73"/>
      <c r="J497" s="1067"/>
      <c r="K497" s="1068"/>
      <c r="L497" s="887"/>
    </row>
    <row r="498" spans="2:12" ht="17.5">
      <c r="B498" s="328"/>
      <c r="G498" s="328"/>
      <c r="H498" s="328"/>
      <c r="I498" s="73"/>
      <c r="J498" s="1067"/>
      <c r="K498" s="1068"/>
      <c r="L498" s="887"/>
    </row>
    <row r="499" spans="2:12" ht="17.5">
      <c r="B499" s="328"/>
      <c r="G499" s="328"/>
      <c r="H499" s="328"/>
      <c r="I499" s="73"/>
      <c r="J499" s="1067"/>
      <c r="K499" s="1068"/>
      <c r="L499" s="887"/>
    </row>
    <row r="500" spans="2:12" ht="17.5">
      <c r="B500" s="328"/>
      <c r="G500" s="328"/>
      <c r="H500" s="328"/>
      <c r="I500" s="73"/>
      <c r="J500" s="1067"/>
      <c r="K500" s="1068"/>
      <c r="L500" s="887"/>
    </row>
    <row r="501" spans="2:12" ht="17.5">
      <c r="B501" s="328"/>
      <c r="G501" s="328"/>
      <c r="H501" s="328"/>
      <c r="I501" s="73"/>
      <c r="J501" s="1067"/>
      <c r="K501" s="1068"/>
      <c r="L501" s="887"/>
    </row>
    <row r="502" spans="2:12" ht="17.5">
      <c r="B502" s="328"/>
      <c r="G502" s="328"/>
      <c r="H502" s="328"/>
      <c r="I502" s="73"/>
      <c r="J502" s="1067"/>
      <c r="K502" s="1068"/>
      <c r="L502" s="887"/>
    </row>
    <row r="503" spans="2:12" ht="17.5">
      <c r="B503" s="328"/>
      <c r="G503" s="328"/>
      <c r="H503" s="328"/>
      <c r="I503" s="73"/>
      <c r="J503" s="1067"/>
      <c r="K503" s="1068"/>
      <c r="L503" s="887"/>
    </row>
    <row r="504" spans="2:12" ht="17.5">
      <c r="B504" s="328"/>
      <c r="G504" s="328"/>
      <c r="H504" s="328"/>
      <c r="I504" s="73"/>
      <c r="J504" s="1067"/>
      <c r="K504" s="1068"/>
      <c r="L504" s="887"/>
    </row>
    <row r="505" spans="2:12" ht="17.5">
      <c r="B505" s="328"/>
      <c r="G505" s="328"/>
      <c r="H505" s="328"/>
      <c r="I505" s="73"/>
      <c r="J505" s="1067"/>
      <c r="K505" s="1068"/>
      <c r="L505" s="887"/>
    </row>
    <row r="506" spans="2:12" ht="17.5">
      <c r="B506" s="328"/>
      <c r="G506" s="328"/>
      <c r="H506" s="328"/>
      <c r="I506" s="73"/>
      <c r="J506" s="1067"/>
      <c r="K506" s="1068"/>
      <c r="L506" s="887"/>
    </row>
    <row r="507" spans="2:12" ht="17.5">
      <c r="B507" s="328"/>
      <c r="G507" s="328"/>
      <c r="H507" s="328"/>
      <c r="I507" s="73"/>
      <c r="J507" s="1067"/>
      <c r="K507" s="1068"/>
      <c r="L507" s="887"/>
    </row>
    <row r="508" spans="2:12" ht="17.5">
      <c r="B508" s="328"/>
      <c r="G508" s="328"/>
      <c r="H508" s="328"/>
      <c r="I508" s="73"/>
      <c r="J508" s="1067"/>
      <c r="K508" s="1068"/>
      <c r="L508" s="887"/>
    </row>
    <row r="509" spans="2:12" ht="17.5">
      <c r="B509" s="328"/>
      <c r="G509" s="328"/>
      <c r="H509" s="328"/>
      <c r="I509" s="73"/>
      <c r="J509" s="1067"/>
      <c r="K509" s="1068"/>
      <c r="L509" s="887"/>
    </row>
    <row r="510" spans="2:12" ht="17.5">
      <c r="B510" s="328"/>
      <c r="G510" s="328"/>
      <c r="H510" s="328"/>
      <c r="I510" s="73"/>
      <c r="J510" s="1067"/>
      <c r="K510" s="1068"/>
      <c r="L510" s="887"/>
    </row>
    <row r="511" spans="2:12" ht="17.5">
      <c r="B511" s="328"/>
      <c r="G511" s="328"/>
      <c r="H511" s="328"/>
      <c r="I511" s="73"/>
      <c r="J511" s="1067"/>
      <c r="K511" s="1068"/>
      <c r="L511" s="887"/>
    </row>
    <row r="512" spans="2:12" ht="17.5">
      <c r="B512" s="328"/>
      <c r="G512" s="328"/>
      <c r="H512" s="328"/>
      <c r="I512" s="73"/>
      <c r="J512" s="1067"/>
      <c r="K512" s="1068"/>
      <c r="L512" s="887"/>
    </row>
    <row r="513" spans="2:12" ht="17.5">
      <c r="B513" s="328"/>
      <c r="G513" s="328"/>
      <c r="H513" s="328"/>
      <c r="I513" s="73"/>
      <c r="J513" s="1067"/>
      <c r="K513" s="1068"/>
      <c r="L513" s="887"/>
    </row>
    <row r="514" spans="2:12" ht="17.5">
      <c r="B514" s="328"/>
      <c r="G514" s="328"/>
      <c r="H514" s="328"/>
      <c r="I514" s="73"/>
      <c r="J514" s="1067"/>
      <c r="K514" s="1068"/>
      <c r="L514" s="887"/>
    </row>
    <row r="515" spans="2:12" ht="17.5">
      <c r="B515" s="328"/>
      <c r="G515" s="328"/>
      <c r="H515" s="328"/>
      <c r="I515" s="73"/>
      <c r="J515" s="1067"/>
      <c r="K515" s="1068"/>
      <c r="L515" s="887"/>
    </row>
    <row r="516" spans="2:12" ht="17.5">
      <c r="B516" s="328"/>
      <c r="G516" s="328"/>
      <c r="H516" s="328"/>
      <c r="I516" s="73"/>
      <c r="J516" s="1067"/>
      <c r="K516" s="1068"/>
      <c r="L516" s="887"/>
    </row>
    <row r="517" spans="2:12" ht="17.5">
      <c r="B517" s="328"/>
      <c r="G517" s="328"/>
      <c r="H517" s="328"/>
      <c r="I517" s="73"/>
      <c r="J517" s="1067"/>
      <c r="K517" s="1068"/>
      <c r="L517" s="887"/>
    </row>
    <row r="518" spans="2:12" ht="17.5">
      <c r="B518" s="328"/>
      <c r="G518" s="328"/>
      <c r="H518" s="328"/>
      <c r="I518" s="73"/>
      <c r="J518" s="1067"/>
      <c r="K518" s="1068"/>
      <c r="L518" s="887"/>
    </row>
    <row r="519" spans="2:12" ht="17.5">
      <c r="B519" s="328"/>
      <c r="G519" s="328"/>
      <c r="H519" s="328"/>
      <c r="I519" s="73"/>
      <c r="J519" s="1067"/>
      <c r="K519" s="1068"/>
      <c r="L519" s="887"/>
    </row>
    <row r="520" spans="2:12" ht="17.5">
      <c r="B520" s="328"/>
      <c r="G520" s="328"/>
      <c r="H520" s="328"/>
      <c r="I520" s="73"/>
      <c r="J520" s="1067"/>
      <c r="K520" s="1068"/>
      <c r="L520" s="887"/>
    </row>
    <row r="521" spans="2:12" ht="17.5">
      <c r="B521" s="328"/>
      <c r="G521" s="328"/>
      <c r="H521" s="328"/>
      <c r="I521" s="73"/>
      <c r="J521" s="1067"/>
      <c r="K521" s="1068"/>
      <c r="L521" s="887"/>
    </row>
    <row r="522" spans="2:12" ht="17.5">
      <c r="B522" s="328"/>
    </row>
    <row r="523" spans="2:12" ht="15.75" customHeight="1">
      <c r="B523" s="328"/>
    </row>
    <row r="524" spans="2:12" ht="15.75" customHeight="1">
      <c r="B524" s="328"/>
    </row>
    <row r="525" spans="2:12" ht="15.75" customHeight="1">
      <c r="B525" s="328"/>
    </row>
    <row r="526" spans="2:12" ht="15.75" customHeight="1">
      <c r="B526" s="328"/>
    </row>
    <row r="527" spans="2:12" ht="15.75" customHeight="1">
      <c r="B527" s="328"/>
    </row>
    <row r="528" spans="2:12" ht="15.75" customHeight="1">
      <c r="B528" s="328"/>
    </row>
    <row r="529" spans="2:2" ht="15.75" customHeight="1">
      <c r="B529" s="328"/>
    </row>
    <row r="530" spans="2:2" ht="15.75" customHeight="1">
      <c r="B530" s="328"/>
    </row>
    <row r="531" spans="2:2" ht="15.75" customHeight="1">
      <c r="B531" s="328"/>
    </row>
    <row r="532" spans="2:2" ht="15.75" customHeight="1">
      <c r="B532" s="328"/>
    </row>
    <row r="533" spans="2:2" ht="15.75" customHeight="1">
      <c r="B533" s="328"/>
    </row>
    <row r="534" spans="2:2" ht="15.75" customHeight="1">
      <c r="B534" s="328"/>
    </row>
    <row r="535" spans="2:2" ht="15.75" customHeight="1">
      <c r="B535" s="328"/>
    </row>
    <row r="536" spans="2:2" ht="15.75" customHeight="1">
      <c r="B536" s="328"/>
    </row>
    <row r="537" spans="2:2" ht="15.75" customHeight="1">
      <c r="B537" s="328"/>
    </row>
    <row r="538" spans="2:2" ht="15.75" customHeight="1">
      <c r="B538" s="328"/>
    </row>
    <row r="539" spans="2:2" ht="15.75" customHeight="1">
      <c r="B539" s="328"/>
    </row>
    <row r="540" spans="2:2" ht="15.75" customHeight="1">
      <c r="B540" s="328"/>
    </row>
    <row r="541" spans="2:2" ht="15.75" customHeight="1">
      <c r="B541" s="328"/>
    </row>
    <row r="542" spans="2:2" ht="15.75" customHeight="1">
      <c r="B542" s="328"/>
    </row>
    <row r="543" spans="2:2" ht="15.75" customHeight="1">
      <c r="B543" s="328"/>
    </row>
    <row r="544" spans="2:2" ht="15.75" customHeight="1">
      <c r="B544" s="328"/>
    </row>
  </sheetData>
  <autoFilter ref="A3:P288" xr:uid="{00000000-0009-0000-0000-000000000000}">
    <sortState xmlns:xlrd2="http://schemas.microsoft.com/office/spreadsheetml/2017/richdata2" ref="A4:P124">
      <sortCondition ref="B3:B124"/>
    </sortState>
  </autoFilter>
  <mergeCells count="1">
    <mergeCell ref="B1:C1"/>
  </mergeCells>
  <phoneticPr fontId="16"/>
  <conditionalFormatting sqref="B28">
    <cfRule type="notContainsBlanks" dxfId="3" priority="2">
      <formula>LEN(TRIM(B28))&gt;0</formula>
    </cfRule>
  </conditionalFormatting>
  <conditionalFormatting sqref="B11:B13 B15:B27">
    <cfRule type="notContainsBlanks" dxfId="2" priority="1">
      <formula>LEN(TRIM(B11))&gt;0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1F6B-17A7-49D0-8A3A-B6D424D1A1CB}">
  <sheetPr>
    <outlinePr summaryBelow="0" summaryRight="0"/>
    <pageSetUpPr fitToPage="1"/>
  </sheetPr>
  <dimension ref="A1:P516"/>
  <sheetViews>
    <sheetView zoomScaleNormal="100" workbookViewId="0">
      <pane xSplit="5" ySplit="2" topLeftCell="F212" activePane="bottomRight" state="frozen"/>
      <selection pane="topRight" activeCell="F1" sqref="F1"/>
      <selection pane="bottomLeft" activeCell="A3" sqref="A3"/>
      <selection pane="bottomRight" sqref="A1:XFD1048576"/>
    </sheetView>
  </sheetViews>
  <sheetFormatPr defaultColWidth="14.453125" defaultRowHeight="15.75" customHeight="1"/>
  <cols>
    <col min="1" max="1" width="3.1796875" style="8" customWidth="1"/>
    <col min="2" max="2" width="12" style="322" bestFit="1" customWidth="1"/>
    <col min="3" max="3" width="12.453125" style="322" bestFit="1" customWidth="1"/>
    <col min="4" max="4" width="10" style="322" bestFit="1" customWidth="1"/>
    <col min="5" max="5" width="59" style="322" bestFit="1" customWidth="1"/>
    <col min="6" max="6" width="46.1796875" style="322" bestFit="1" customWidth="1"/>
    <col min="7" max="8" width="14" style="322" bestFit="1" customWidth="1"/>
    <col min="9" max="9" width="18.26953125" style="322" bestFit="1" customWidth="1"/>
    <col min="10" max="11" width="12" style="8" bestFit="1" customWidth="1"/>
    <col min="12" max="12" width="14.7265625" style="888" bestFit="1" customWidth="1"/>
    <col min="13" max="14" width="10" style="8" bestFit="1" customWidth="1"/>
    <col min="15" max="15" width="98.81640625" style="322" bestFit="1" customWidth="1"/>
    <col min="16" max="16" width="9.453125" style="206" bestFit="1" customWidth="1"/>
    <col min="17" max="16384" width="14.453125" style="8"/>
  </cols>
  <sheetData>
    <row r="1" spans="1:16" ht="17.5">
      <c r="A1" s="1"/>
      <c r="B1" s="1475" t="s">
        <v>1</v>
      </c>
      <c r="C1" s="1476"/>
      <c r="D1" s="1476"/>
      <c r="E1" s="612" t="s">
        <v>2</v>
      </c>
      <c r="F1" s="1072"/>
      <c r="G1" s="180"/>
      <c r="H1" s="180"/>
      <c r="I1" s="180"/>
      <c r="J1" s="1"/>
      <c r="K1" s="1"/>
      <c r="L1" s="231"/>
      <c r="M1" s="1"/>
      <c r="N1" s="1"/>
      <c r="O1" s="267">
        <f ca="1">TODAY()</f>
        <v>44299</v>
      </c>
      <c r="P1" s="199"/>
    </row>
    <row r="2" spans="1:16" ht="17.5">
      <c r="A2" s="1"/>
      <c r="B2" s="613">
        <f>COUNTA(B36:B217)-6</f>
        <v>176</v>
      </c>
      <c r="C2" s="269"/>
      <c r="D2" s="180"/>
      <c r="E2" s="1473" t="s">
        <v>4</v>
      </c>
      <c r="F2" s="1477"/>
      <c r="G2" s="1477"/>
      <c r="H2" s="1477"/>
      <c r="I2" s="1477"/>
      <c r="J2" s="1477"/>
      <c r="K2" s="1477"/>
      <c r="L2" s="1477"/>
      <c r="M2" s="1477"/>
      <c r="N2" s="1477"/>
      <c r="O2" s="1477"/>
      <c r="P2" s="199"/>
    </row>
    <row r="3" spans="1:16" ht="17.5">
      <c r="A3" s="1"/>
      <c r="B3" s="614" t="s">
        <v>5</v>
      </c>
      <c r="C3" s="615" t="s">
        <v>6</v>
      </c>
      <c r="D3" s="614" t="s">
        <v>7</v>
      </c>
      <c r="E3" s="616" t="s">
        <v>8</v>
      </c>
      <c r="F3" s="616" t="s">
        <v>9</v>
      </c>
      <c r="G3" s="618" t="s">
        <v>10</v>
      </c>
      <c r="H3" s="619" t="s">
        <v>11</v>
      </c>
      <c r="I3" s="620" t="s">
        <v>13</v>
      </c>
      <c r="J3" s="7" t="s">
        <v>14</v>
      </c>
      <c r="K3" s="7" t="s">
        <v>15</v>
      </c>
      <c r="L3" s="621" t="s">
        <v>766</v>
      </c>
      <c r="M3" s="622" t="s">
        <v>764</v>
      </c>
      <c r="N3" s="623" t="s">
        <v>765</v>
      </c>
      <c r="O3" s="270" t="s">
        <v>775</v>
      </c>
    </row>
    <row r="4" spans="1:16" ht="17.5">
      <c r="A4" s="1"/>
      <c r="B4" s="1073">
        <v>43449</v>
      </c>
      <c r="C4" s="1074">
        <v>43827</v>
      </c>
      <c r="D4" s="1075" t="s">
        <v>19</v>
      </c>
      <c r="E4" s="1076" t="s">
        <v>20</v>
      </c>
      <c r="F4" s="1077" t="s">
        <v>21</v>
      </c>
      <c r="G4" s="1078"/>
      <c r="H4" s="1079"/>
      <c r="I4" s="1080" t="s">
        <v>26</v>
      </c>
      <c r="J4" s="71" t="s">
        <v>27</v>
      </c>
      <c r="K4" s="670" t="s">
        <v>28</v>
      </c>
      <c r="L4" s="646">
        <v>49200</v>
      </c>
      <c r="M4" s="661"/>
      <c r="N4" s="284"/>
      <c r="O4" s="653" t="s">
        <v>29</v>
      </c>
    </row>
    <row r="5" spans="1:16" ht="17.5">
      <c r="A5" s="1"/>
      <c r="B5" s="1073">
        <v>43449</v>
      </c>
      <c r="C5" s="1074">
        <v>43827</v>
      </c>
      <c r="D5" s="1075" t="s">
        <v>30</v>
      </c>
      <c r="E5" s="1076" t="s">
        <v>31</v>
      </c>
      <c r="F5" s="1077" t="s">
        <v>32</v>
      </c>
      <c r="G5" s="1078"/>
      <c r="H5" s="1079"/>
      <c r="I5" s="1080" t="s">
        <v>33</v>
      </c>
      <c r="J5" s="71" t="s">
        <v>27</v>
      </c>
      <c r="K5" s="670" t="s">
        <v>28</v>
      </c>
      <c r="L5" s="646">
        <v>89144</v>
      </c>
      <c r="M5" s="661"/>
      <c r="N5" s="284"/>
      <c r="O5" s="653"/>
    </row>
    <row r="6" spans="1:16" ht="17.5">
      <c r="A6" s="1"/>
      <c r="B6" s="1073">
        <v>43449</v>
      </c>
      <c r="C6" s="1074">
        <v>43827</v>
      </c>
      <c r="D6" s="1075" t="s">
        <v>30</v>
      </c>
      <c r="E6" s="1076" t="s">
        <v>37</v>
      </c>
      <c r="F6" s="1077" t="s">
        <v>38</v>
      </c>
      <c r="G6" s="1078"/>
      <c r="H6" s="1079"/>
      <c r="I6" s="1080" t="s">
        <v>39</v>
      </c>
      <c r="J6" s="71" t="s">
        <v>27</v>
      </c>
      <c r="K6" s="670" t="s">
        <v>28</v>
      </c>
      <c r="L6" s="646">
        <v>67450</v>
      </c>
      <c r="M6" s="661"/>
      <c r="N6" s="284"/>
      <c r="O6" s="653" t="s">
        <v>40</v>
      </c>
    </row>
    <row r="7" spans="1:16" ht="17.5">
      <c r="A7" s="1"/>
      <c r="B7" s="1081">
        <v>43449</v>
      </c>
      <c r="C7" s="1082">
        <v>43469</v>
      </c>
      <c r="D7" s="1075" t="s">
        <v>19</v>
      </c>
      <c r="E7" s="1076" t="s">
        <v>45</v>
      </c>
      <c r="F7" s="1077" t="s">
        <v>46</v>
      </c>
      <c r="G7" s="1078"/>
      <c r="H7" s="1079"/>
      <c r="I7" s="1080" t="s">
        <v>33</v>
      </c>
      <c r="J7" s="71" t="s">
        <v>27</v>
      </c>
      <c r="K7" s="670" t="s">
        <v>47</v>
      </c>
      <c r="L7" s="646">
        <v>175250</v>
      </c>
      <c r="M7" s="661"/>
      <c r="N7" s="284"/>
      <c r="O7" s="653" t="s">
        <v>48</v>
      </c>
    </row>
    <row r="8" spans="1:16" ht="17.5">
      <c r="A8" s="1"/>
      <c r="B8" s="1073">
        <v>43449</v>
      </c>
      <c r="C8" s="1074">
        <v>43469</v>
      </c>
      <c r="D8" s="1075" t="s">
        <v>19</v>
      </c>
      <c r="E8" s="1076" t="s">
        <v>49</v>
      </c>
      <c r="F8" s="1077" t="s">
        <v>50</v>
      </c>
      <c r="G8" s="1078"/>
      <c r="H8" s="1079"/>
      <c r="I8" s="1080" t="s">
        <v>26</v>
      </c>
      <c r="J8" s="71" t="s">
        <v>27</v>
      </c>
      <c r="K8" s="670" t="s">
        <v>28</v>
      </c>
      <c r="L8" s="646">
        <v>107450</v>
      </c>
      <c r="M8" s="661"/>
      <c r="N8" s="284"/>
      <c r="O8" s="653" t="s">
        <v>51</v>
      </c>
    </row>
    <row r="9" spans="1:16" ht="17.5">
      <c r="A9" s="1"/>
      <c r="B9" s="1073">
        <v>43449</v>
      </c>
      <c r="C9" s="1074">
        <v>43469</v>
      </c>
      <c r="D9" s="1075" t="s">
        <v>30</v>
      </c>
      <c r="E9" s="1076" t="s">
        <v>52</v>
      </c>
      <c r="F9" s="1077" t="s">
        <v>53</v>
      </c>
      <c r="G9" s="1078"/>
      <c r="H9" s="1079"/>
      <c r="I9" s="1080" t="s">
        <v>39</v>
      </c>
      <c r="J9" s="71" t="s">
        <v>27</v>
      </c>
      <c r="K9" s="670" t="s">
        <v>47</v>
      </c>
      <c r="L9" s="646">
        <v>135200</v>
      </c>
      <c r="M9" s="661"/>
      <c r="N9" s="284"/>
      <c r="O9" s="653" t="s">
        <v>54</v>
      </c>
    </row>
    <row r="10" spans="1:16" ht="17.5">
      <c r="A10" s="1"/>
      <c r="B10" s="1073">
        <v>43449</v>
      </c>
      <c r="C10" s="1074">
        <v>43511</v>
      </c>
      <c r="D10" s="1083" t="s">
        <v>19</v>
      </c>
      <c r="E10" s="1084" t="s">
        <v>56</v>
      </c>
      <c r="F10" s="1085" t="s">
        <v>57</v>
      </c>
      <c r="G10" s="1086"/>
      <c r="H10" s="1087" t="s">
        <v>58</v>
      </c>
      <c r="I10" s="1088" t="s">
        <v>39</v>
      </c>
      <c r="J10" s="71" t="s">
        <v>27</v>
      </c>
      <c r="K10" s="670" t="s">
        <v>61</v>
      </c>
      <c r="L10" s="646"/>
      <c r="M10" s="1053"/>
      <c r="N10" s="978"/>
      <c r="O10" s="285"/>
    </row>
    <row r="11" spans="1:16" ht="17.5">
      <c r="A11" s="1"/>
      <c r="B11" s="1089">
        <v>43463</v>
      </c>
      <c r="C11" s="1090">
        <v>43476</v>
      </c>
      <c r="D11" s="1091" t="s">
        <v>30</v>
      </c>
      <c r="E11" s="1092" t="s">
        <v>62</v>
      </c>
      <c r="F11" s="1093" t="s">
        <v>63</v>
      </c>
      <c r="G11" s="1094"/>
      <c r="H11" s="1095"/>
      <c r="I11" s="1096" t="s">
        <v>33</v>
      </c>
      <c r="J11" s="71" t="s">
        <v>27</v>
      </c>
      <c r="K11" s="670" t="s">
        <v>47</v>
      </c>
      <c r="L11" s="646">
        <v>208202</v>
      </c>
      <c r="M11" s="1053"/>
      <c r="N11" s="978"/>
      <c r="O11" s="285" t="s">
        <v>65</v>
      </c>
    </row>
    <row r="12" spans="1:16" ht="17.5">
      <c r="A12" s="1"/>
      <c r="B12" s="1097">
        <v>43463</v>
      </c>
      <c r="C12" s="1098">
        <v>43476</v>
      </c>
      <c r="D12" s="1099" t="s">
        <v>66</v>
      </c>
      <c r="E12" s="1100" t="s">
        <v>67</v>
      </c>
      <c r="F12" s="1101" t="s">
        <v>68</v>
      </c>
      <c r="G12" s="1102"/>
      <c r="H12" s="1103"/>
      <c r="I12" s="1104" t="s">
        <v>39</v>
      </c>
      <c r="J12" s="71" t="s">
        <v>27</v>
      </c>
      <c r="K12" s="670" t="s">
        <v>69</v>
      </c>
      <c r="L12" s="646"/>
      <c r="M12" s="1053"/>
      <c r="N12" s="978"/>
      <c r="O12" s="285"/>
    </row>
    <row r="13" spans="1:16" ht="17.5">
      <c r="A13" s="1"/>
      <c r="B13" s="1105">
        <v>43463</v>
      </c>
      <c r="C13" s="1106">
        <v>43476</v>
      </c>
      <c r="D13" s="1107" t="s">
        <v>72</v>
      </c>
      <c r="E13" s="1108" t="s">
        <v>73</v>
      </c>
      <c r="F13" s="1109" t="s">
        <v>68</v>
      </c>
      <c r="G13" s="1110"/>
      <c r="H13" s="1111"/>
      <c r="I13" s="1112" t="s">
        <v>39</v>
      </c>
      <c r="J13" s="71" t="s">
        <v>27</v>
      </c>
      <c r="K13" s="670" t="s">
        <v>69</v>
      </c>
      <c r="L13" s="646"/>
      <c r="M13" s="1053"/>
      <c r="N13" s="978"/>
      <c r="O13" s="285"/>
    </row>
    <row r="14" spans="1:16" ht="17.5">
      <c r="A14" s="1"/>
      <c r="B14" s="1113">
        <v>43470</v>
      </c>
      <c r="C14" s="1114">
        <v>43483</v>
      </c>
      <c r="D14" s="1115" t="s">
        <v>19</v>
      </c>
      <c r="E14" s="1116" t="s">
        <v>80</v>
      </c>
      <c r="F14" s="1117" t="s">
        <v>81</v>
      </c>
      <c r="G14" s="1118"/>
      <c r="H14" s="1119"/>
      <c r="I14" s="1120" t="s">
        <v>39</v>
      </c>
      <c r="J14" s="85" t="s">
        <v>27</v>
      </c>
      <c r="K14" s="113" t="s">
        <v>84</v>
      </c>
      <c r="L14" s="646">
        <v>114150</v>
      </c>
      <c r="M14" s="1053"/>
      <c r="N14" s="978"/>
      <c r="O14" s="285"/>
    </row>
    <row r="15" spans="1:16" ht="17.5">
      <c r="A15" s="1"/>
      <c r="B15" s="1121">
        <v>43470</v>
      </c>
      <c r="C15" s="1122">
        <v>43483</v>
      </c>
      <c r="D15" s="1123" t="s">
        <v>30</v>
      </c>
      <c r="E15" s="1124" t="s">
        <v>89</v>
      </c>
      <c r="F15" s="1125" t="s">
        <v>90</v>
      </c>
      <c r="G15" s="677"/>
      <c r="H15" s="1126"/>
      <c r="I15" s="1127" t="s">
        <v>92</v>
      </c>
      <c r="J15" s="85" t="s">
        <v>27</v>
      </c>
      <c r="K15" s="113" t="s">
        <v>93</v>
      </c>
      <c r="L15" s="646">
        <v>102050</v>
      </c>
      <c r="M15" s="1053"/>
      <c r="N15" s="978"/>
      <c r="O15" s="285" t="s">
        <v>94</v>
      </c>
    </row>
    <row r="16" spans="1:16" ht="17.5">
      <c r="A16" s="1"/>
      <c r="B16" s="280">
        <v>43477</v>
      </c>
      <c r="C16" s="640" t="s">
        <v>95</v>
      </c>
      <c r="D16" s="640"/>
      <c r="E16" s="1128" t="s">
        <v>99</v>
      </c>
      <c r="F16" s="1129" t="s">
        <v>100</v>
      </c>
      <c r="G16" s="640"/>
      <c r="H16" s="640"/>
      <c r="I16" s="640"/>
      <c r="J16" s="71" t="s">
        <v>27</v>
      </c>
      <c r="K16" s="670" t="s">
        <v>47</v>
      </c>
      <c r="L16" s="646">
        <v>75600</v>
      </c>
      <c r="M16" s="1053"/>
      <c r="N16" s="978"/>
      <c r="O16" s="285"/>
    </row>
    <row r="17" spans="1:15" ht="17.5">
      <c r="A17" s="1"/>
      <c r="B17" s="280">
        <v>43477</v>
      </c>
      <c r="C17" s="640" t="s">
        <v>95</v>
      </c>
      <c r="D17" s="640"/>
      <c r="E17" s="1128" t="s">
        <v>101</v>
      </c>
      <c r="F17" s="1128" t="s">
        <v>761</v>
      </c>
      <c r="G17" s="640"/>
      <c r="H17" s="640"/>
      <c r="I17" s="640"/>
      <c r="J17" s="71" t="s">
        <v>27</v>
      </c>
      <c r="K17" s="670" t="s">
        <v>28</v>
      </c>
      <c r="L17" s="646">
        <v>108000</v>
      </c>
      <c r="M17" s="1053"/>
      <c r="N17" s="978"/>
      <c r="O17" s="285"/>
    </row>
    <row r="18" spans="1:15" ht="17.5">
      <c r="A18" s="1"/>
      <c r="B18" s="280">
        <v>43477</v>
      </c>
      <c r="C18" s="640" t="s">
        <v>95</v>
      </c>
      <c r="D18" s="640"/>
      <c r="E18" s="1128" t="s">
        <v>103</v>
      </c>
      <c r="F18" s="1128" t="s">
        <v>104</v>
      </c>
      <c r="G18" s="640"/>
      <c r="H18" s="640"/>
      <c r="I18" s="640"/>
      <c r="J18" s="71" t="s">
        <v>27</v>
      </c>
      <c r="K18" s="113" t="s">
        <v>93</v>
      </c>
      <c r="L18" s="646">
        <v>70600</v>
      </c>
      <c r="M18" s="1053"/>
      <c r="N18" s="978"/>
      <c r="O18" s="285"/>
    </row>
    <row r="19" spans="1:15" ht="17.5">
      <c r="A19" s="1"/>
      <c r="B19" s="280">
        <v>43477</v>
      </c>
      <c r="C19" s="640" t="s">
        <v>95</v>
      </c>
      <c r="D19" s="640"/>
      <c r="E19" s="1128" t="s">
        <v>105</v>
      </c>
      <c r="F19" s="1130" t="s">
        <v>663</v>
      </c>
      <c r="G19" s="640"/>
      <c r="H19" s="640"/>
      <c r="I19" s="640"/>
      <c r="J19" s="71" t="s">
        <v>27</v>
      </c>
      <c r="K19" s="670" t="s">
        <v>106</v>
      </c>
      <c r="L19" s="646"/>
      <c r="M19" s="1053"/>
      <c r="N19" s="978"/>
      <c r="O19" s="285"/>
    </row>
    <row r="20" spans="1:15" ht="17.5">
      <c r="A20" s="1"/>
      <c r="B20" s="280">
        <v>43484</v>
      </c>
      <c r="C20" s="640" t="s">
        <v>107</v>
      </c>
      <c r="D20" s="640"/>
      <c r="E20" s="1128" t="s">
        <v>108</v>
      </c>
      <c r="F20" s="1131" t="s">
        <v>663</v>
      </c>
      <c r="G20" s="640"/>
      <c r="H20" s="640"/>
      <c r="I20" s="640"/>
      <c r="J20" s="71" t="s">
        <v>27</v>
      </c>
      <c r="K20" s="670" t="s">
        <v>106</v>
      </c>
      <c r="L20" s="646"/>
      <c r="M20" s="1053"/>
      <c r="N20" s="978"/>
      <c r="O20" s="285"/>
    </row>
    <row r="21" spans="1:15" ht="17.5">
      <c r="A21" s="1"/>
      <c r="B21" s="280">
        <v>43484</v>
      </c>
      <c r="C21" s="640" t="s">
        <v>107</v>
      </c>
      <c r="D21" s="640"/>
      <c r="E21" s="1128" t="s">
        <v>110</v>
      </c>
      <c r="F21" s="1128" t="s">
        <v>111</v>
      </c>
      <c r="G21" s="640"/>
      <c r="H21" s="640"/>
      <c r="I21" s="640"/>
      <c r="J21" s="71" t="s">
        <v>27</v>
      </c>
      <c r="K21" s="670" t="s">
        <v>47</v>
      </c>
      <c r="L21" s="646">
        <v>109058</v>
      </c>
      <c r="M21" s="1053"/>
      <c r="N21" s="978"/>
      <c r="O21" s="285"/>
    </row>
    <row r="22" spans="1:15" ht="17.5">
      <c r="A22" s="1"/>
      <c r="B22" s="280">
        <v>43484</v>
      </c>
      <c r="C22" s="640" t="s">
        <v>107</v>
      </c>
      <c r="D22" s="640"/>
      <c r="E22" s="1128" t="s">
        <v>112</v>
      </c>
      <c r="F22" s="1128" t="s">
        <v>113</v>
      </c>
      <c r="G22" s="640"/>
      <c r="H22" s="640"/>
      <c r="I22" s="640"/>
      <c r="J22" s="71" t="s">
        <v>27</v>
      </c>
      <c r="K22" s="113" t="s">
        <v>93</v>
      </c>
      <c r="L22" s="646">
        <v>63300</v>
      </c>
      <c r="M22" s="1053"/>
      <c r="N22" s="978"/>
      <c r="O22" s="285"/>
    </row>
    <row r="23" spans="1:15" ht="17.5">
      <c r="A23" s="1"/>
      <c r="B23" s="1113">
        <v>43491</v>
      </c>
      <c r="C23" s="1132" t="s">
        <v>116</v>
      </c>
      <c r="D23" s="640"/>
      <c r="E23" s="1128" t="s">
        <v>118</v>
      </c>
      <c r="F23" s="1128" t="s">
        <v>38</v>
      </c>
      <c r="G23" s="640"/>
      <c r="H23" s="640"/>
      <c r="I23" s="640"/>
      <c r="J23" s="71" t="s">
        <v>27</v>
      </c>
      <c r="K23" s="670" t="s">
        <v>47</v>
      </c>
      <c r="L23" s="646">
        <v>109058</v>
      </c>
      <c r="M23" s="1053"/>
      <c r="N23" s="978"/>
      <c r="O23" s="285"/>
    </row>
    <row r="24" spans="1:15" ht="17.5">
      <c r="A24" s="1"/>
      <c r="B24" s="1113">
        <v>43491</v>
      </c>
      <c r="C24" s="1132" t="s">
        <v>116</v>
      </c>
      <c r="D24" s="640"/>
      <c r="E24" s="1128" t="s">
        <v>119</v>
      </c>
      <c r="F24" s="1128" t="s">
        <v>81</v>
      </c>
      <c r="G24" s="640"/>
      <c r="H24" s="640"/>
      <c r="I24" s="640"/>
      <c r="J24" s="71" t="s">
        <v>27</v>
      </c>
      <c r="K24" s="670" t="s">
        <v>28</v>
      </c>
      <c r="L24" s="646">
        <v>75600</v>
      </c>
      <c r="M24" s="1053"/>
      <c r="N24" s="978"/>
      <c r="O24" s="285"/>
    </row>
    <row r="25" spans="1:15" ht="17.5">
      <c r="A25" s="1"/>
      <c r="B25" s="1113">
        <v>43491</v>
      </c>
      <c r="C25" s="1132" t="s">
        <v>116</v>
      </c>
      <c r="D25" s="640"/>
      <c r="E25" s="1128" t="s">
        <v>120</v>
      </c>
      <c r="F25" s="1128" t="s">
        <v>121</v>
      </c>
      <c r="G25" s="640"/>
      <c r="H25" s="640"/>
      <c r="I25" s="640"/>
      <c r="J25" s="71" t="s">
        <v>27</v>
      </c>
      <c r="K25" s="670" t="s">
        <v>61</v>
      </c>
      <c r="L25" s="646"/>
      <c r="M25" s="1053"/>
      <c r="N25" s="978"/>
      <c r="O25" s="285"/>
    </row>
    <row r="26" spans="1:15" ht="17.5">
      <c r="A26" s="1"/>
      <c r="B26" s="1089">
        <v>43491</v>
      </c>
      <c r="C26" s="1133">
        <v>43511</v>
      </c>
      <c r="D26" s="1091" t="s">
        <v>19</v>
      </c>
      <c r="E26" s="1092" t="s">
        <v>122</v>
      </c>
      <c r="F26" s="1093" t="s">
        <v>123</v>
      </c>
      <c r="G26" s="1094"/>
      <c r="H26" s="1095" t="s">
        <v>124</v>
      </c>
      <c r="I26" s="1096" t="s">
        <v>33</v>
      </c>
      <c r="J26" s="85" t="s">
        <v>27</v>
      </c>
      <c r="K26" s="113" t="s">
        <v>84</v>
      </c>
      <c r="L26" s="646">
        <v>296200</v>
      </c>
      <c r="M26" s="1053"/>
      <c r="N26" s="978"/>
      <c r="O26" s="285" t="s">
        <v>127</v>
      </c>
    </row>
    <row r="27" spans="1:15" ht="17.5">
      <c r="A27" s="1"/>
      <c r="B27" s="1113">
        <v>43491</v>
      </c>
      <c r="C27" s="1074">
        <v>43518</v>
      </c>
      <c r="D27" s="1115" t="s">
        <v>30</v>
      </c>
      <c r="E27" s="1116" t="s">
        <v>129</v>
      </c>
      <c r="F27" s="1117" t="s">
        <v>130</v>
      </c>
      <c r="G27" s="1118"/>
      <c r="H27" s="1119" t="s">
        <v>134</v>
      </c>
      <c r="I27" s="1120" t="s">
        <v>39</v>
      </c>
      <c r="J27" s="83" t="s">
        <v>27</v>
      </c>
      <c r="K27" s="113" t="s">
        <v>93</v>
      </c>
      <c r="L27" s="646">
        <v>339306</v>
      </c>
      <c r="M27" s="1053"/>
      <c r="N27" s="978"/>
      <c r="O27" s="285"/>
    </row>
    <row r="28" spans="1:15" ht="17.5">
      <c r="A28" s="1"/>
      <c r="B28" s="1073">
        <v>43498</v>
      </c>
      <c r="C28" s="1114">
        <v>43511</v>
      </c>
      <c r="D28" s="1083" t="s">
        <v>30</v>
      </c>
      <c r="E28" s="1084" t="s">
        <v>137</v>
      </c>
      <c r="F28" s="1085" t="s">
        <v>126</v>
      </c>
      <c r="G28" s="1086"/>
      <c r="H28" s="1087" t="s">
        <v>138</v>
      </c>
      <c r="I28" s="1088" t="s">
        <v>39</v>
      </c>
      <c r="J28" s="71" t="s">
        <v>27</v>
      </c>
      <c r="K28" s="670" t="s">
        <v>47</v>
      </c>
      <c r="L28" s="646">
        <v>75000</v>
      </c>
      <c r="M28" s="1053"/>
      <c r="N28" s="978"/>
      <c r="O28" s="285" t="s">
        <v>139</v>
      </c>
    </row>
    <row r="29" spans="1:15" ht="17.5">
      <c r="A29" s="1"/>
      <c r="B29" s="1073">
        <v>43498</v>
      </c>
      <c r="C29" s="1074">
        <v>43511</v>
      </c>
      <c r="D29" s="1083" t="s">
        <v>19</v>
      </c>
      <c r="E29" s="1084" t="s">
        <v>140</v>
      </c>
      <c r="F29" s="1085" t="s">
        <v>113</v>
      </c>
      <c r="G29" s="1086"/>
      <c r="H29" s="1087" t="s">
        <v>141</v>
      </c>
      <c r="I29" s="1088" t="s">
        <v>33</v>
      </c>
      <c r="J29" s="71" t="s">
        <v>27</v>
      </c>
      <c r="K29" s="670" t="s">
        <v>106</v>
      </c>
      <c r="L29" s="646"/>
      <c r="M29" s="1053"/>
      <c r="N29" s="978"/>
      <c r="O29" s="285" t="s">
        <v>142</v>
      </c>
    </row>
    <row r="30" spans="1:15" ht="17.5">
      <c r="A30" s="1"/>
      <c r="B30" s="1089">
        <v>43505</v>
      </c>
      <c r="C30" s="1090">
        <v>43518</v>
      </c>
      <c r="D30" s="1091" t="s">
        <v>30</v>
      </c>
      <c r="E30" s="1092" t="s">
        <v>143</v>
      </c>
      <c r="F30" s="1093" t="s">
        <v>90</v>
      </c>
      <c r="G30" s="1094"/>
      <c r="H30" s="1095" t="s">
        <v>144</v>
      </c>
      <c r="I30" s="1096" t="s">
        <v>33</v>
      </c>
      <c r="J30" s="80" t="s">
        <v>27</v>
      </c>
      <c r="K30" s="198" t="s">
        <v>93</v>
      </c>
      <c r="L30" s="646">
        <v>99500</v>
      </c>
      <c r="M30" s="1053"/>
      <c r="N30" s="978"/>
      <c r="O30" s="285"/>
    </row>
    <row r="31" spans="1:15" ht="17.5">
      <c r="A31" s="1"/>
      <c r="B31" s="1134">
        <v>43505</v>
      </c>
      <c r="C31" s="1135">
        <v>43518</v>
      </c>
      <c r="D31" s="1136" t="s">
        <v>30</v>
      </c>
      <c r="E31" s="1137" t="s">
        <v>152</v>
      </c>
      <c r="F31" s="1138" t="s">
        <v>136</v>
      </c>
      <c r="G31" s="1139"/>
      <c r="H31" s="1140" t="s">
        <v>144</v>
      </c>
      <c r="I31" s="1141" t="s">
        <v>39</v>
      </c>
      <c r="J31" s="71" t="s">
        <v>27</v>
      </c>
      <c r="K31" s="670" t="s">
        <v>61</v>
      </c>
      <c r="L31" s="646"/>
      <c r="M31" s="1053"/>
      <c r="N31" s="978"/>
      <c r="O31" s="285" t="s">
        <v>153</v>
      </c>
    </row>
    <row r="32" spans="1:15" ht="17.5">
      <c r="A32" s="1"/>
      <c r="B32" s="1097">
        <v>43505</v>
      </c>
      <c r="C32" s="1098">
        <v>43518</v>
      </c>
      <c r="D32" s="1099" t="s">
        <v>72</v>
      </c>
      <c r="E32" s="1100" t="s">
        <v>154</v>
      </c>
      <c r="F32" s="1101" t="s">
        <v>113</v>
      </c>
      <c r="G32" s="1102"/>
      <c r="H32" s="1103" t="s">
        <v>155</v>
      </c>
      <c r="I32" s="1104" t="s">
        <v>39</v>
      </c>
      <c r="J32" s="71" t="s">
        <v>27</v>
      </c>
      <c r="K32" s="670" t="s">
        <v>47</v>
      </c>
      <c r="L32" s="646">
        <v>108000</v>
      </c>
      <c r="M32" s="1053"/>
      <c r="N32" s="978"/>
      <c r="O32" s="285"/>
    </row>
    <row r="33" spans="1:16" ht="17.5">
      <c r="A33" s="1"/>
      <c r="B33" s="1105">
        <v>43505</v>
      </c>
      <c r="C33" s="1106">
        <v>43518</v>
      </c>
      <c r="D33" s="1107" t="s">
        <v>72</v>
      </c>
      <c r="E33" s="1108" t="s">
        <v>157</v>
      </c>
      <c r="F33" s="1109" t="s">
        <v>158</v>
      </c>
      <c r="G33" s="1110"/>
      <c r="H33" s="1111" t="s">
        <v>160</v>
      </c>
      <c r="I33" s="1112" t="s">
        <v>39</v>
      </c>
      <c r="J33" s="57"/>
      <c r="K33" s="1142"/>
      <c r="L33" s="1143"/>
      <c r="M33" s="1053"/>
      <c r="N33" s="978"/>
      <c r="O33" s="285" t="s">
        <v>165</v>
      </c>
    </row>
    <row r="34" spans="1:16" ht="17.5">
      <c r="A34" s="1"/>
      <c r="B34" s="1073">
        <v>43512</v>
      </c>
      <c r="C34" s="1074">
        <v>43525</v>
      </c>
      <c r="D34" s="1083" t="s">
        <v>19</v>
      </c>
      <c r="E34" s="1084" t="s">
        <v>167</v>
      </c>
      <c r="F34" s="1085" t="s">
        <v>168</v>
      </c>
      <c r="G34" s="1086"/>
      <c r="H34" s="1087" t="s">
        <v>169</v>
      </c>
      <c r="I34" s="1088" t="s">
        <v>92</v>
      </c>
      <c r="J34" s="71" t="s">
        <v>27</v>
      </c>
      <c r="K34" s="670" t="s">
        <v>106</v>
      </c>
      <c r="L34" s="646"/>
      <c r="M34" s="1053"/>
      <c r="N34" s="978"/>
      <c r="O34" s="285"/>
    </row>
    <row r="35" spans="1:16" ht="17.5">
      <c r="A35" s="1"/>
      <c r="B35" s="1073">
        <v>43512</v>
      </c>
      <c r="C35" s="1074">
        <v>43525</v>
      </c>
      <c r="D35" s="1083" t="s">
        <v>30</v>
      </c>
      <c r="E35" s="1084" t="s">
        <v>171</v>
      </c>
      <c r="F35" s="1085" t="s">
        <v>172</v>
      </c>
      <c r="G35" s="1094"/>
      <c r="H35" s="1095" t="s">
        <v>173</v>
      </c>
      <c r="I35" s="1096" t="s">
        <v>39</v>
      </c>
      <c r="J35" s="1144" t="s">
        <v>27</v>
      </c>
      <c r="K35" s="670" t="s">
        <v>61</v>
      </c>
      <c r="L35" s="646"/>
      <c r="M35" s="1053"/>
      <c r="N35" s="978"/>
      <c r="O35" s="285" t="s">
        <v>175</v>
      </c>
    </row>
    <row r="36" spans="1:16" ht="17.5">
      <c r="A36" s="1"/>
      <c r="B36" s="1145">
        <v>43518</v>
      </c>
      <c r="C36" s="1146">
        <v>43553</v>
      </c>
      <c r="D36" s="1147" t="s">
        <v>19</v>
      </c>
      <c r="E36" s="1148" t="s">
        <v>180</v>
      </c>
      <c r="F36" s="1149" t="s">
        <v>181</v>
      </c>
      <c r="G36" s="673"/>
      <c r="H36" s="673" t="s">
        <v>182</v>
      </c>
      <c r="I36" s="673" t="s">
        <v>39</v>
      </c>
      <c r="J36" s="1053" t="s">
        <v>27</v>
      </c>
      <c r="K36" s="61" t="s">
        <v>61</v>
      </c>
      <c r="L36" s="646"/>
      <c r="M36" s="1053"/>
      <c r="N36" s="978"/>
      <c r="O36" s="285"/>
    </row>
    <row r="37" spans="1:16" ht="17.5">
      <c r="A37" s="1"/>
      <c r="B37" s="1145">
        <v>43518</v>
      </c>
      <c r="C37" s="1150" t="s">
        <v>183</v>
      </c>
      <c r="D37" s="1123"/>
      <c r="E37" s="1124" t="s">
        <v>185</v>
      </c>
      <c r="F37" s="1125" t="s">
        <v>176</v>
      </c>
      <c r="G37" s="673"/>
      <c r="H37" s="673"/>
      <c r="I37" s="673"/>
      <c r="J37" s="1053" t="s">
        <v>27</v>
      </c>
      <c r="K37" s="61" t="s">
        <v>106</v>
      </c>
      <c r="L37" s="646"/>
      <c r="M37" s="1053"/>
      <c r="N37" s="978"/>
      <c r="O37" s="285"/>
    </row>
    <row r="38" spans="1:16" ht="17.5">
      <c r="A38" s="1"/>
      <c r="B38" s="1151">
        <v>43519</v>
      </c>
      <c r="C38" s="1133">
        <v>43553</v>
      </c>
      <c r="D38" s="1123" t="s">
        <v>19</v>
      </c>
      <c r="E38" s="1124" t="s">
        <v>96</v>
      </c>
      <c r="F38" s="1125" t="s">
        <v>53</v>
      </c>
      <c r="G38" s="673"/>
      <c r="H38" s="673" t="s">
        <v>188</v>
      </c>
      <c r="I38" s="673" t="s">
        <v>33</v>
      </c>
      <c r="J38" s="1053" t="s">
        <v>27</v>
      </c>
      <c r="K38" s="113" t="s">
        <v>93</v>
      </c>
      <c r="L38" s="646">
        <v>1961350</v>
      </c>
      <c r="M38" s="1053"/>
      <c r="N38" s="978"/>
      <c r="O38" s="285" t="s">
        <v>189</v>
      </c>
      <c r="P38" s="198"/>
    </row>
    <row r="39" spans="1:16" ht="17.5">
      <c r="B39" s="280">
        <v>43519</v>
      </c>
      <c r="C39" s="1146">
        <v>43539</v>
      </c>
      <c r="D39" s="1147" t="s">
        <v>30</v>
      </c>
      <c r="E39" s="1148" t="s">
        <v>190</v>
      </c>
      <c r="F39" s="1149" t="s">
        <v>343</v>
      </c>
      <c r="G39" s="673"/>
      <c r="H39" s="673" t="s">
        <v>193</v>
      </c>
      <c r="I39" s="673" t="s">
        <v>39</v>
      </c>
      <c r="J39" s="1053" t="s">
        <v>27</v>
      </c>
      <c r="K39" s="61" t="s">
        <v>106</v>
      </c>
      <c r="L39" s="646"/>
      <c r="M39" s="643"/>
      <c r="N39" s="978"/>
      <c r="O39" s="653" t="s">
        <v>195</v>
      </c>
    </row>
    <row r="40" spans="1:16" ht="17.5">
      <c r="A40" s="1"/>
      <c r="B40" s="1001">
        <v>43519</v>
      </c>
      <c r="C40" s="1152" t="s">
        <v>197</v>
      </c>
      <c r="D40" s="1123" t="s">
        <v>19</v>
      </c>
      <c r="E40" s="1124" t="s">
        <v>198</v>
      </c>
      <c r="F40" s="1125" t="s">
        <v>53</v>
      </c>
      <c r="G40" s="673"/>
      <c r="H40" s="673" t="s">
        <v>173</v>
      </c>
      <c r="I40" s="673" t="s">
        <v>39</v>
      </c>
      <c r="J40" s="1053" t="s">
        <v>27</v>
      </c>
      <c r="K40" s="113" t="s">
        <v>93</v>
      </c>
      <c r="L40" s="646">
        <v>345730</v>
      </c>
      <c r="M40" s="1053"/>
      <c r="N40" s="978"/>
      <c r="O40" s="285"/>
      <c r="P40" s="198"/>
    </row>
    <row r="41" spans="1:16" ht="17.5">
      <c r="A41" s="1"/>
      <c r="B41" s="1001">
        <v>43519</v>
      </c>
      <c r="C41" s="1074">
        <v>43525</v>
      </c>
      <c r="D41" s="1153"/>
      <c r="E41" s="1128" t="s">
        <v>202</v>
      </c>
      <c r="F41" s="1149" t="s">
        <v>203</v>
      </c>
      <c r="G41" s="673"/>
      <c r="H41" s="673"/>
      <c r="I41" s="673"/>
      <c r="J41" s="1053" t="s">
        <v>27</v>
      </c>
      <c r="K41" s="61" t="s">
        <v>106</v>
      </c>
      <c r="L41" s="646"/>
      <c r="M41" s="1053"/>
      <c r="N41" s="978"/>
      <c r="O41" s="285"/>
      <c r="P41" s="198"/>
    </row>
    <row r="42" spans="1:16" ht="17.5">
      <c r="A42" s="1"/>
      <c r="B42" s="1154">
        <v>43526</v>
      </c>
      <c r="C42" s="1090">
        <v>43546</v>
      </c>
      <c r="D42" s="1155" t="s">
        <v>30</v>
      </c>
      <c r="E42" s="1128" t="s">
        <v>204</v>
      </c>
      <c r="F42" s="1149" t="s">
        <v>205</v>
      </c>
      <c r="G42" s="673"/>
      <c r="H42" s="673" t="s">
        <v>206</v>
      </c>
      <c r="I42" s="673" t="s">
        <v>39</v>
      </c>
      <c r="J42" s="1156" t="s">
        <v>27</v>
      </c>
      <c r="K42" s="1157" t="s">
        <v>106</v>
      </c>
      <c r="L42" s="1143"/>
      <c r="M42" s="1053"/>
      <c r="N42" s="978"/>
      <c r="O42" s="285" t="s">
        <v>209</v>
      </c>
      <c r="P42" s="198"/>
    </row>
    <row r="43" spans="1:16" ht="17.5">
      <c r="A43" s="1"/>
      <c r="B43" s="1158">
        <v>43526</v>
      </c>
      <c r="C43" s="1135">
        <v>43539</v>
      </c>
      <c r="D43" s="1159" t="s">
        <v>19</v>
      </c>
      <c r="E43" s="1128" t="s">
        <v>218</v>
      </c>
      <c r="F43" s="1149" t="s">
        <v>219</v>
      </c>
      <c r="G43" s="673"/>
      <c r="H43" s="673" t="s">
        <v>220</v>
      </c>
      <c r="I43" s="673" t="s">
        <v>33</v>
      </c>
      <c r="J43" s="1053" t="s">
        <v>27</v>
      </c>
      <c r="K43" s="113" t="s">
        <v>93</v>
      </c>
      <c r="L43" s="646">
        <v>112330</v>
      </c>
      <c r="M43" s="1053"/>
      <c r="N43" s="978"/>
      <c r="O43" s="285" t="s">
        <v>221</v>
      </c>
      <c r="P43" s="198"/>
    </row>
    <row r="44" spans="1:16" ht="17.5">
      <c r="A44" s="1"/>
      <c r="B44" s="1160">
        <v>43533</v>
      </c>
      <c r="C44" s="1098">
        <v>43546</v>
      </c>
      <c r="D44" s="1099" t="s">
        <v>72</v>
      </c>
      <c r="E44" s="1084" t="s">
        <v>222</v>
      </c>
      <c r="F44" s="1161" t="s">
        <v>205</v>
      </c>
      <c r="G44" s="677"/>
      <c r="H44" s="677" t="s">
        <v>223</v>
      </c>
      <c r="I44" s="677" t="s">
        <v>39</v>
      </c>
      <c r="J44" s="102" t="s">
        <v>27</v>
      </c>
      <c r="K44" s="670" t="s">
        <v>106</v>
      </c>
      <c r="L44" s="646"/>
      <c r="M44" s="1053"/>
      <c r="N44" s="978"/>
      <c r="O44" s="285"/>
      <c r="P44" s="198"/>
    </row>
    <row r="45" spans="1:16" ht="17.5">
      <c r="A45" s="1"/>
      <c r="B45" s="1162">
        <v>43533</v>
      </c>
      <c r="C45" s="1106">
        <v>43546</v>
      </c>
      <c r="D45" s="1107" t="s">
        <v>72</v>
      </c>
      <c r="E45" s="1108" t="s">
        <v>225</v>
      </c>
      <c r="F45" s="1163" t="s">
        <v>68</v>
      </c>
      <c r="G45" s="640"/>
      <c r="H45" s="640" t="s">
        <v>227</v>
      </c>
      <c r="I45" s="640" t="s">
        <v>39</v>
      </c>
      <c r="J45" s="71" t="s">
        <v>27</v>
      </c>
      <c r="K45" s="670" t="s">
        <v>28</v>
      </c>
      <c r="L45" s="646">
        <v>108000</v>
      </c>
      <c r="M45" s="1053"/>
      <c r="N45" s="978"/>
      <c r="O45" s="285"/>
      <c r="P45" s="198"/>
    </row>
    <row r="46" spans="1:16" ht="17.5">
      <c r="A46" s="1"/>
      <c r="B46" s="1001">
        <v>43533</v>
      </c>
      <c r="C46" s="1164">
        <v>43546</v>
      </c>
      <c r="D46" s="1123" t="s">
        <v>30</v>
      </c>
      <c r="E46" s="1124" t="s">
        <v>231</v>
      </c>
      <c r="F46" s="1165" t="s">
        <v>200</v>
      </c>
      <c r="G46" s="640"/>
      <c r="H46" s="640" t="s">
        <v>144</v>
      </c>
      <c r="I46" s="640" t="s">
        <v>39</v>
      </c>
      <c r="J46" s="71" t="s">
        <v>27</v>
      </c>
      <c r="K46" s="670" t="s">
        <v>106</v>
      </c>
      <c r="L46" s="646"/>
      <c r="M46" s="1053"/>
      <c r="N46" s="978"/>
      <c r="O46" s="285"/>
      <c r="P46" s="198"/>
    </row>
    <row r="47" spans="1:16" ht="17.5">
      <c r="A47" s="1"/>
      <c r="B47" s="1166">
        <v>43540</v>
      </c>
      <c r="C47" s="1074">
        <v>43553</v>
      </c>
      <c r="D47" s="1091" t="s">
        <v>30</v>
      </c>
      <c r="E47" s="1092" t="s">
        <v>232</v>
      </c>
      <c r="F47" s="1167" t="s">
        <v>98</v>
      </c>
      <c r="G47" s="640"/>
      <c r="H47" s="640" t="s">
        <v>233</v>
      </c>
      <c r="I47" s="640" t="s">
        <v>39</v>
      </c>
      <c r="J47" s="85" t="s">
        <v>27</v>
      </c>
      <c r="K47" s="113" t="s">
        <v>84</v>
      </c>
      <c r="L47" s="646">
        <v>84750</v>
      </c>
      <c r="M47" s="1053"/>
      <c r="N47" s="978"/>
      <c r="O47" s="285"/>
      <c r="P47" s="198"/>
    </row>
    <row r="48" spans="1:16" ht="17.5">
      <c r="A48" s="1"/>
      <c r="B48" s="1166">
        <v>43540</v>
      </c>
      <c r="C48" s="1086" t="s">
        <v>234</v>
      </c>
      <c r="D48" s="640"/>
      <c r="E48" s="1128" t="s">
        <v>235</v>
      </c>
      <c r="F48" s="1128" t="s">
        <v>200</v>
      </c>
      <c r="G48" s="640"/>
      <c r="H48" s="640"/>
      <c r="I48" s="640"/>
      <c r="J48" s="71" t="s">
        <v>27</v>
      </c>
      <c r="K48" s="670" t="s">
        <v>61</v>
      </c>
      <c r="L48" s="646"/>
      <c r="M48" s="1053"/>
      <c r="N48" s="978"/>
      <c r="O48" s="285"/>
      <c r="P48" s="198"/>
    </row>
    <row r="49" spans="1:16" ht="17.5">
      <c r="A49" s="1"/>
      <c r="B49" s="1154">
        <v>43540</v>
      </c>
      <c r="C49" s="1090">
        <v>43553</v>
      </c>
      <c r="D49" s="1091" t="s">
        <v>236</v>
      </c>
      <c r="E49" s="1092" t="s">
        <v>237</v>
      </c>
      <c r="F49" s="1167" t="s">
        <v>238</v>
      </c>
      <c r="G49" s="640"/>
      <c r="H49" s="328" t="s">
        <v>239</v>
      </c>
      <c r="I49" s="1091" t="s">
        <v>33</v>
      </c>
      <c r="J49" s="71" t="s">
        <v>27</v>
      </c>
      <c r="K49" s="670" t="s">
        <v>61</v>
      </c>
      <c r="L49" s="646"/>
      <c r="M49" s="1053"/>
      <c r="N49" s="978"/>
      <c r="O49" s="285" t="s">
        <v>240</v>
      </c>
      <c r="P49" s="198"/>
    </row>
    <row r="50" spans="1:16" ht="17.5">
      <c r="A50" s="1"/>
      <c r="B50" s="1168">
        <v>43540</v>
      </c>
      <c r="C50" s="1169">
        <v>43553</v>
      </c>
      <c r="D50" s="1170" t="s">
        <v>19</v>
      </c>
      <c r="E50" s="1171" t="s">
        <v>241</v>
      </c>
      <c r="F50" s="1172" t="s">
        <v>176</v>
      </c>
      <c r="G50" s="640"/>
      <c r="H50" s="1173" t="s">
        <v>242</v>
      </c>
      <c r="I50" s="1170" t="s">
        <v>39</v>
      </c>
      <c r="J50" s="71" t="s">
        <v>27</v>
      </c>
      <c r="K50" s="670" t="s">
        <v>61</v>
      </c>
      <c r="L50" s="646"/>
      <c r="M50" s="1053"/>
      <c r="N50" s="978"/>
      <c r="O50" s="285" t="s">
        <v>243</v>
      </c>
      <c r="P50" s="198"/>
    </row>
    <row r="51" spans="1:16" ht="17.5">
      <c r="A51" s="1"/>
      <c r="B51" s="1121">
        <v>43547</v>
      </c>
      <c r="C51" s="1082">
        <v>43560</v>
      </c>
      <c r="D51" s="1123" t="s">
        <v>30</v>
      </c>
      <c r="E51" s="1124" t="s">
        <v>244</v>
      </c>
      <c r="F51" s="1165" t="s">
        <v>100</v>
      </c>
      <c r="G51" s="640"/>
      <c r="H51" s="640" t="s">
        <v>223</v>
      </c>
      <c r="I51" s="640" t="s">
        <v>26</v>
      </c>
      <c r="J51" s="71" t="s">
        <v>27</v>
      </c>
      <c r="K51" s="670" t="s">
        <v>61</v>
      </c>
      <c r="L51" s="646"/>
      <c r="M51" s="1053"/>
      <c r="N51" s="978"/>
      <c r="O51" s="285"/>
      <c r="P51" s="198"/>
    </row>
    <row r="52" spans="1:16" ht="17.5">
      <c r="A52" s="1"/>
      <c r="B52" s="1174">
        <v>43547</v>
      </c>
      <c r="C52" s="1175">
        <v>43560</v>
      </c>
      <c r="D52" s="1091" t="s">
        <v>30</v>
      </c>
      <c r="E52" s="1092" t="s">
        <v>245</v>
      </c>
      <c r="F52" s="1167" t="s">
        <v>123</v>
      </c>
      <c r="G52" s="640"/>
      <c r="H52" s="640" t="s">
        <v>188</v>
      </c>
      <c r="I52" s="640" t="s">
        <v>39</v>
      </c>
      <c r="J52" s="85" t="s">
        <v>27</v>
      </c>
      <c r="K52" s="113" t="s">
        <v>84</v>
      </c>
      <c r="L52" s="646">
        <v>123400</v>
      </c>
      <c r="M52" s="1053"/>
      <c r="N52" s="978"/>
      <c r="O52" s="285"/>
      <c r="P52" s="198"/>
    </row>
    <row r="53" spans="1:16" ht="17.5">
      <c r="A53" s="1"/>
      <c r="B53" s="1176">
        <v>43547</v>
      </c>
      <c r="C53" s="1177" t="s">
        <v>246</v>
      </c>
      <c r="D53" s="1115" t="s">
        <v>19</v>
      </c>
      <c r="E53" s="1116" t="s">
        <v>247</v>
      </c>
      <c r="F53" s="1178" t="s">
        <v>90</v>
      </c>
      <c r="G53" s="640"/>
      <c r="H53" s="640" t="s">
        <v>248</v>
      </c>
      <c r="I53" s="640" t="s">
        <v>39</v>
      </c>
      <c r="J53" s="85" t="s">
        <v>27</v>
      </c>
      <c r="K53" s="113" t="s">
        <v>93</v>
      </c>
      <c r="L53" s="646">
        <v>226550</v>
      </c>
      <c r="M53" s="1053"/>
      <c r="N53" s="978"/>
      <c r="O53" s="285"/>
      <c r="P53" s="198"/>
    </row>
    <row r="54" spans="1:16" ht="17.5">
      <c r="A54" s="1"/>
      <c r="B54" s="1121">
        <v>43547</v>
      </c>
      <c r="C54" s="1122">
        <v>43560</v>
      </c>
      <c r="D54" s="1123" t="s">
        <v>19</v>
      </c>
      <c r="E54" s="1124" t="s">
        <v>249</v>
      </c>
      <c r="F54" s="1165" t="s">
        <v>250</v>
      </c>
      <c r="G54" s="640"/>
      <c r="H54" s="640" t="s">
        <v>182</v>
      </c>
      <c r="I54" s="640" t="s">
        <v>39</v>
      </c>
      <c r="J54" s="85" t="s">
        <v>27</v>
      </c>
      <c r="K54" s="113" t="s">
        <v>93</v>
      </c>
      <c r="L54" s="646">
        <v>73350</v>
      </c>
      <c r="M54" s="1053"/>
      <c r="N54" s="978"/>
      <c r="O54" s="653" t="s">
        <v>251</v>
      </c>
      <c r="P54" s="198"/>
    </row>
    <row r="55" spans="1:16" ht="17.5">
      <c r="A55" s="1"/>
      <c r="B55" s="1121">
        <v>43554</v>
      </c>
      <c r="C55" s="1122">
        <v>43567</v>
      </c>
      <c r="D55" s="1123" t="s">
        <v>19</v>
      </c>
      <c r="E55" s="1124" t="s">
        <v>253</v>
      </c>
      <c r="F55" s="1165" t="s">
        <v>250</v>
      </c>
      <c r="G55" s="640"/>
      <c r="H55" s="640" t="s">
        <v>233</v>
      </c>
      <c r="I55" s="640" t="s">
        <v>26</v>
      </c>
      <c r="J55" s="85" t="s">
        <v>27</v>
      </c>
      <c r="K55" s="113" t="s">
        <v>93</v>
      </c>
      <c r="L55" s="646">
        <v>89800</v>
      </c>
      <c r="M55" s="1053"/>
      <c r="N55" s="978"/>
      <c r="O55" s="653" t="s">
        <v>251</v>
      </c>
      <c r="P55" s="198"/>
    </row>
    <row r="56" spans="1:16" ht="17.5">
      <c r="A56" s="1"/>
      <c r="B56" s="1073">
        <v>43554</v>
      </c>
      <c r="C56" s="1074">
        <v>43567</v>
      </c>
      <c r="D56" s="1083" t="s">
        <v>30</v>
      </c>
      <c r="E56" s="1084" t="s">
        <v>258</v>
      </c>
      <c r="F56" s="1161" t="s">
        <v>38</v>
      </c>
      <c r="G56" s="640"/>
      <c r="H56" s="640" t="s">
        <v>242</v>
      </c>
      <c r="I56" s="640" t="s">
        <v>39</v>
      </c>
      <c r="J56" s="71" t="s">
        <v>27</v>
      </c>
      <c r="K56" s="670" t="s">
        <v>61</v>
      </c>
      <c r="L56" s="646"/>
      <c r="M56" s="1053"/>
      <c r="N56" s="978"/>
      <c r="O56" s="285" t="s">
        <v>260</v>
      </c>
      <c r="P56" s="198"/>
    </row>
    <row r="57" spans="1:16" ht="17.5">
      <c r="A57" s="1"/>
      <c r="B57" s="1073">
        <v>43554</v>
      </c>
      <c r="C57" s="1074">
        <v>43567</v>
      </c>
      <c r="D57" s="1083" t="s">
        <v>30</v>
      </c>
      <c r="E57" s="1092" t="s">
        <v>261</v>
      </c>
      <c r="F57" s="1167" t="s">
        <v>262</v>
      </c>
      <c r="G57" s="640"/>
      <c r="H57" s="640" t="s">
        <v>173</v>
      </c>
      <c r="I57" s="640" t="s">
        <v>26</v>
      </c>
      <c r="J57" s="85" t="s">
        <v>27</v>
      </c>
      <c r="K57" s="113" t="s">
        <v>93</v>
      </c>
      <c r="L57" s="646">
        <v>183965</v>
      </c>
      <c r="M57" s="1053"/>
      <c r="N57" s="978"/>
      <c r="O57" s="285" t="s">
        <v>265</v>
      </c>
      <c r="P57" s="198"/>
    </row>
    <row r="58" spans="1:16" ht="17.5">
      <c r="A58" s="1"/>
      <c r="B58" s="1151">
        <v>43554</v>
      </c>
      <c r="C58" s="1133">
        <v>43567</v>
      </c>
      <c r="D58" s="1123" t="s">
        <v>30</v>
      </c>
      <c r="E58" s="1171" t="s">
        <v>266</v>
      </c>
      <c r="F58" s="1172" t="s">
        <v>136</v>
      </c>
      <c r="G58" s="640"/>
      <c r="H58" s="640" t="s">
        <v>155</v>
      </c>
      <c r="I58" s="640" t="s">
        <v>39</v>
      </c>
      <c r="J58" s="85" t="s">
        <v>27</v>
      </c>
      <c r="K58" s="113" t="s">
        <v>84</v>
      </c>
      <c r="L58" s="646">
        <v>121000</v>
      </c>
      <c r="M58" s="1053"/>
      <c r="N58" s="978"/>
      <c r="O58" s="285"/>
      <c r="P58" s="198"/>
    </row>
    <row r="59" spans="1:16" ht="17.5">
      <c r="A59" s="1"/>
      <c r="B59" s="1089">
        <v>43561</v>
      </c>
      <c r="C59" s="1090">
        <v>43574</v>
      </c>
      <c r="D59" s="1091" t="s">
        <v>30</v>
      </c>
      <c r="E59" s="1092" t="s">
        <v>267</v>
      </c>
      <c r="F59" s="1167" t="s">
        <v>268</v>
      </c>
      <c r="G59" s="640"/>
      <c r="H59" s="640" t="s">
        <v>269</v>
      </c>
      <c r="I59" s="640" t="s">
        <v>39</v>
      </c>
      <c r="J59" s="80" t="s">
        <v>27</v>
      </c>
      <c r="K59" s="199" t="s">
        <v>47</v>
      </c>
      <c r="L59" s="660"/>
      <c r="M59" s="1053"/>
      <c r="N59" s="978"/>
      <c r="O59" s="653"/>
      <c r="P59" s="198"/>
    </row>
    <row r="60" spans="1:16" ht="17.5">
      <c r="A60" s="1"/>
      <c r="B60" s="1113">
        <v>43561</v>
      </c>
      <c r="C60" s="1114">
        <v>43574</v>
      </c>
      <c r="D60" s="1115" t="s">
        <v>19</v>
      </c>
      <c r="E60" s="1116" t="s">
        <v>273</v>
      </c>
      <c r="F60" s="1178" t="s">
        <v>274</v>
      </c>
      <c r="G60" s="640"/>
      <c r="H60" s="640" t="s">
        <v>242</v>
      </c>
      <c r="I60" s="640" t="s">
        <v>39</v>
      </c>
      <c r="J60" s="71" t="s">
        <v>27</v>
      </c>
      <c r="K60" s="670" t="s">
        <v>61</v>
      </c>
      <c r="L60" s="646"/>
      <c r="M60" s="1053"/>
      <c r="N60" s="978"/>
      <c r="O60" s="653"/>
      <c r="P60" s="198"/>
    </row>
    <row r="61" spans="1:16" ht="17.5">
      <c r="A61" s="1"/>
      <c r="B61" s="1151">
        <v>43561</v>
      </c>
      <c r="C61" s="1133">
        <v>43574</v>
      </c>
      <c r="D61" s="1123" t="s">
        <v>19</v>
      </c>
      <c r="E61" s="1124" t="s">
        <v>282</v>
      </c>
      <c r="F61" s="1165" t="s">
        <v>68</v>
      </c>
      <c r="G61" s="640"/>
      <c r="H61" s="640" t="s">
        <v>283</v>
      </c>
      <c r="I61" s="640" t="s">
        <v>39</v>
      </c>
      <c r="J61" s="71" t="s">
        <v>27</v>
      </c>
      <c r="K61" s="670" t="s">
        <v>106</v>
      </c>
      <c r="L61" s="646"/>
      <c r="M61" s="1053"/>
      <c r="N61" s="978"/>
      <c r="O61" s="653"/>
      <c r="P61" s="198"/>
    </row>
    <row r="62" spans="1:16" ht="17.5">
      <c r="A62" s="1"/>
      <c r="B62" s="1073">
        <v>43561</v>
      </c>
      <c r="C62" s="1179">
        <v>43581</v>
      </c>
      <c r="D62" s="1083" t="s">
        <v>19</v>
      </c>
      <c r="E62" s="1084" t="s">
        <v>287</v>
      </c>
      <c r="F62" s="1161" t="s">
        <v>90</v>
      </c>
      <c r="G62" s="640"/>
      <c r="H62" s="640" t="s">
        <v>288</v>
      </c>
      <c r="I62" s="640" t="s">
        <v>39</v>
      </c>
      <c r="J62" s="85" t="s">
        <v>27</v>
      </c>
      <c r="K62" s="113" t="s">
        <v>93</v>
      </c>
      <c r="L62" s="646">
        <v>183150</v>
      </c>
      <c r="M62" s="1053"/>
      <c r="N62" s="978"/>
      <c r="O62" s="653"/>
      <c r="P62" s="198"/>
    </row>
    <row r="63" spans="1:16" ht="17.5">
      <c r="A63" s="1"/>
      <c r="B63" s="1073">
        <v>43561</v>
      </c>
      <c r="C63" s="1179">
        <v>43595</v>
      </c>
      <c r="D63" s="1083" t="s">
        <v>19</v>
      </c>
      <c r="E63" s="1084" t="s">
        <v>289</v>
      </c>
      <c r="F63" s="1161" t="s">
        <v>126</v>
      </c>
      <c r="G63" s="640"/>
      <c r="H63" s="640" t="s">
        <v>239</v>
      </c>
      <c r="I63" s="640" t="s">
        <v>39</v>
      </c>
      <c r="J63" s="104" t="s">
        <v>27</v>
      </c>
      <c r="K63" s="1180" t="s">
        <v>93</v>
      </c>
      <c r="L63" s="1143">
        <v>411300</v>
      </c>
      <c r="M63" s="1053"/>
      <c r="N63" s="978"/>
      <c r="O63" s="285"/>
      <c r="P63" s="198"/>
    </row>
    <row r="64" spans="1:16" ht="17.5">
      <c r="A64" s="1"/>
      <c r="B64" s="1073">
        <v>43568</v>
      </c>
      <c r="C64" s="1132" t="s">
        <v>290</v>
      </c>
      <c r="D64" s="1083" t="s">
        <v>30</v>
      </c>
      <c r="E64" s="1084" t="s">
        <v>291</v>
      </c>
      <c r="F64" s="1161" t="s">
        <v>46</v>
      </c>
      <c r="G64" s="640"/>
      <c r="H64" s="640" t="s">
        <v>292</v>
      </c>
      <c r="I64" s="640" t="s">
        <v>39</v>
      </c>
      <c r="J64" s="85" t="s">
        <v>27</v>
      </c>
      <c r="K64" s="113" t="s">
        <v>93</v>
      </c>
      <c r="L64" s="646">
        <v>339050</v>
      </c>
      <c r="M64" s="1053"/>
      <c r="N64" s="978"/>
      <c r="O64" s="653"/>
      <c r="P64" s="198"/>
    </row>
    <row r="65" spans="1:16" ht="17.5">
      <c r="A65" s="1"/>
      <c r="B65" s="1073">
        <v>43568</v>
      </c>
      <c r="C65" s="1074">
        <v>43581</v>
      </c>
      <c r="D65" s="1083" t="s">
        <v>30</v>
      </c>
      <c r="E65" s="1084" t="s">
        <v>293</v>
      </c>
      <c r="F65" s="1161" t="s">
        <v>294</v>
      </c>
      <c r="G65" s="640"/>
      <c r="H65" s="640" t="s">
        <v>295</v>
      </c>
      <c r="I65" s="640" t="s">
        <v>39</v>
      </c>
      <c r="J65" s="85" t="s">
        <v>27</v>
      </c>
      <c r="K65" s="113" t="s">
        <v>93</v>
      </c>
      <c r="L65" s="646">
        <v>208000</v>
      </c>
      <c r="M65" s="1053"/>
      <c r="N65" s="978"/>
      <c r="O65" s="653"/>
      <c r="P65" s="198"/>
    </row>
    <row r="66" spans="1:16" ht="17.5">
      <c r="A66" s="1"/>
      <c r="B66" s="1073">
        <v>43568</v>
      </c>
      <c r="C66" s="1074">
        <v>43581</v>
      </c>
      <c r="D66" s="1083" t="s">
        <v>19</v>
      </c>
      <c r="E66" s="1181" t="s">
        <v>296</v>
      </c>
      <c r="F66" s="1161" t="s">
        <v>115</v>
      </c>
      <c r="G66" s="640"/>
      <c r="H66" s="640" t="s">
        <v>303</v>
      </c>
      <c r="I66" s="640" t="s">
        <v>33</v>
      </c>
      <c r="J66" s="71" t="s">
        <v>27</v>
      </c>
      <c r="K66" s="670" t="s">
        <v>47</v>
      </c>
      <c r="L66" s="646"/>
      <c r="M66" s="1053"/>
      <c r="N66" s="978"/>
      <c r="O66" s="285"/>
      <c r="P66" s="198"/>
    </row>
    <row r="67" spans="1:16" ht="17.5">
      <c r="A67" s="1"/>
      <c r="B67" s="1151">
        <v>43575</v>
      </c>
      <c r="C67" s="1150" t="s">
        <v>304</v>
      </c>
      <c r="D67" s="1123" t="s">
        <v>19</v>
      </c>
      <c r="E67" s="1182" t="s">
        <v>305</v>
      </c>
      <c r="F67" s="1165" t="s">
        <v>308</v>
      </c>
      <c r="G67" s="640"/>
      <c r="H67" s="640" t="s">
        <v>292</v>
      </c>
      <c r="I67" s="640" t="s">
        <v>39</v>
      </c>
      <c r="J67" s="85" t="s">
        <v>27</v>
      </c>
      <c r="K67" s="113" t="s">
        <v>93</v>
      </c>
      <c r="L67" s="646">
        <v>318900</v>
      </c>
      <c r="M67" s="1053"/>
      <c r="N67" s="978"/>
      <c r="O67" s="285"/>
      <c r="P67" s="198"/>
    </row>
    <row r="68" spans="1:16" ht="17.5">
      <c r="A68" s="1"/>
      <c r="B68" s="1151">
        <v>43575</v>
      </c>
      <c r="C68" s="1133">
        <v>43595</v>
      </c>
      <c r="D68" s="1123" t="s">
        <v>19</v>
      </c>
      <c r="E68" s="1182" t="s">
        <v>309</v>
      </c>
      <c r="F68" s="1165" t="s">
        <v>200</v>
      </c>
      <c r="G68" s="640"/>
      <c r="H68" s="640" t="s">
        <v>182</v>
      </c>
      <c r="I68" s="640" t="s">
        <v>39</v>
      </c>
      <c r="J68" s="85" t="s">
        <v>27</v>
      </c>
      <c r="K68" s="113" t="s">
        <v>93</v>
      </c>
      <c r="L68" s="646">
        <v>187812</v>
      </c>
      <c r="M68" s="1053"/>
      <c r="N68" s="978"/>
      <c r="O68" s="285" t="s">
        <v>310</v>
      </c>
      <c r="P68" s="198"/>
    </row>
    <row r="69" spans="1:16" ht="17.5">
      <c r="A69" s="1"/>
      <c r="B69" s="1151">
        <v>43575</v>
      </c>
      <c r="C69" s="1146">
        <v>43588</v>
      </c>
      <c r="D69" s="1123" t="s">
        <v>19</v>
      </c>
      <c r="E69" s="1182" t="s">
        <v>311</v>
      </c>
      <c r="F69" s="1165" t="s">
        <v>136</v>
      </c>
      <c r="G69" s="640"/>
      <c r="H69" s="640" t="s">
        <v>312</v>
      </c>
      <c r="I69" s="640" t="s">
        <v>39</v>
      </c>
      <c r="J69" s="85" t="s">
        <v>27</v>
      </c>
      <c r="K69" s="113" t="s">
        <v>313</v>
      </c>
      <c r="L69" s="646">
        <v>107150</v>
      </c>
      <c r="M69" s="1053"/>
      <c r="N69" s="978"/>
      <c r="O69" s="285"/>
      <c r="P69" s="198"/>
    </row>
    <row r="70" spans="1:16" ht="17.5">
      <c r="A70" s="1"/>
      <c r="B70" s="1073">
        <v>43575</v>
      </c>
      <c r="C70" s="1074">
        <v>43581</v>
      </c>
      <c r="D70" s="1083" t="s">
        <v>19</v>
      </c>
      <c r="E70" s="1181" t="s">
        <v>314</v>
      </c>
      <c r="F70" s="1161" t="s">
        <v>315</v>
      </c>
      <c r="G70" s="640"/>
      <c r="H70" s="640" t="s">
        <v>227</v>
      </c>
      <c r="I70" s="640" t="s">
        <v>39</v>
      </c>
      <c r="J70" s="85" t="s">
        <v>27</v>
      </c>
      <c r="K70" s="113" t="s">
        <v>84</v>
      </c>
      <c r="L70" s="646">
        <v>40650</v>
      </c>
      <c r="M70" s="1053"/>
      <c r="N70" s="978"/>
      <c r="O70" s="285" t="s">
        <v>316</v>
      </c>
      <c r="P70" s="198"/>
    </row>
    <row r="71" spans="1:16" ht="17.5">
      <c r="A71" s="1"/>
      <c r="B71" s="1151">
        <v>43582</v>
      </c>
      <c r="C71" s="1133">
        <v>43595</v>
      </c>
      <c r="D71" s="1123" t="s">
        <v>30</v>
      </c>
      <c r="E71" s="1182" t="s">
        <v>317</v>
      </c>
      <c r="F71" s="1165" t="s">
        <v>130</v>
      </c>
      <c r="G71" s="640"/>
      <c r="H71" s="640" t="s">
        <v>239</v>
      </c>
      <c r="I71" s="640" t="s">
        <v>318</v>
      </c>
      <c r="J71" s="85" t="s">
        <v>27</v>
      </c>
      <c r="K71" s="113" t="s">
        <v>84</v>
      </c>
      <c r="L71" s="646">
        <v>207750</v>
      </c>
      <c r="M71" s="1053"/>
      <c r="N71" s="978"/>
      <c r="O71" s="285"/>
      <c r="P71" s="198"/>
    </row>
    <row r="72" spans="1:16" ht="17.5">
      <c r="A72" s="1"/>
      <c r="B72" s="1151">
        <v>43582</v>
      </c>
      <c r="C72" s="1133">
        <v>43595</v>
      </c>
      <c r="D72" s="1123" t="s">
        <v>19</v>
      </c>
      <c r="E72" s="1182" t="s">
        <v>319</v>
      </c>
      <c r="F72" s="1165" t="s">
        <v>79</v>
      </c>
      <c r="G72" s="640"/>
      <c r="H72" s="640" t="s">
        <v>320</v>
      </c>
      <c r="I72" s="640" t="s">
        <v>33</v>
      </c>
      <c r="J72" s="85" t="s">
        <v>27</v>
      </c>
      <c r="K72" s="113" t="s">
        <v>84</v>
      </c>
      <c r="L72" s="646">
        <v>124450</v>
      </c>
      <c r="M72" s="1053"/>
      <c r="N72" s="978"/>
      <c r="O72" s="285"/>
      <c r="P72" s="198"/>
    </row>
    <row r="73" spans="1:16" ht="17.5">
      <c r="A73" s="1"/>
      <c r="B73" s="1151">
        <v>43582</v>
      </c>
      <c r="C73" s="1146">
        <v>43595</v>
      </c>
      <c r="D73" s="1123" t="s">
        <v>19</v>
      </c>
      <c r="E73" s="1182" t="s">
        <v>321</v>
      </c>
      <c r="F73" s="1165" t="s">
        <v>113</v>
      </c>
      <c r="G73" s="640"/>
      <c r="H73" s="640" t="s">
        <v>322</v>
      </c>
      <c r="I73" s="640" t="s">
        <v>33</v>
      </c>
      <c r="J73" s="85" t="s">
        <v>27</v>
      </c>
      <c r="K73" s="113" t="s">
        <v>323</v>
      </c>
      <c r="L73" s="646">
        <v>560450</v>
      </c>
      <c r="M73" s="1053"/>
      <c r="N73" s="978"/>
      <c r="O73" s="285" t="s">
        <v>324</v>
      </c>
      <c r="P73" s="198"/>
    </row>
    <row r="74" spans="1:16" ht="17.5">
      <c r="A74" s="1"/>
      <c r="B74" s="1073">
        <v>43582</v>
      </c>
      <c r="C74" s="1179">
        <v>43602</v>
      </c>
      <c r="D74" s="1083" t="s">
        <v>19</v>
      </c>
      <c r="E74" s="1181" t="s">
        <v>325</v>
      </c>
      <c r="F74" s="1161" t="s">
        <v>81</v>
      </c>
      <c r="G74" s="640"/>
      <c r="H74" s="640" t="s">
        <v>124</v>
      </c>
      <c r="I74" s="640" t="s">
        <v>39</v>
      </c>
      <c r="J74" s="71" t="s">
        <v>27</v>
      </c>
      <c r="K74" s="670" t="s">
        <v>326</v>
      </c>
      <c r="L74" s="646">
        <v>367955</v>
      </c>
      <c r="M74" s="643"/>
      <c r="N74" s="978"/>
      <c r="O74" s="285" t="s">
        <v>327</v>
      </c>
      <c r="P74" s="198"/>
    </row>
    <row r="75" spans="1:16" ht="17.5">
      <c r="A75" s="1"/>
      <c r="B75" s="1151">
        <v>43589</v>
      </c>
      <c r="C75" s="1183">
        <v>43602</v>
      </c>
      <c r="D75" s="1127" t="s">
        <v>19</v>
      </c>
      <c r="E75" s="1182" t="s">
        <v>328</v>
      </c>
      <c r="F75" s="1165" t="s">
        <v>329</v>
      </c>
      <c r="G75" s="640"/>
      <c r="H75" s="640" t="s">
        <v>124</v>
      </c>
      <c r="I75" s="640" t="s">
        <v>92</v>
      </c>
      <c r="J75" s="85" t="s">
        <v>27</v>
      </c>
      <c r="K75" s="113" t="s">
        <v>93</v>
      </c>
      <c r="L75" s="646">
        <v>139590</v>
      </c>
      <c r="M75" s="643"/>
      <c r="N75" s="1184"/>
      <c r="O75" s="285" t="s">
        <v>330</v>
      </c>
      <c r="P75" s="198"/>
    </row>
    <row r="76" spans="1:16" ht="17.5">
      <c r="A76" s="1"/>
      <c r="B76" s="1089">
        <v>43589</v>
      </c>
      <c r="C76" s="328" t="s">
        <v>331</v>
      </c>
      <c r="D76" s="1091" t="s">
        <v>19</v>
      </c>
      <c r="E76" s="1185" t="s">
        <v>332</v>
      </c>
      <c r="F76" s="1167" t="s">
        <v>192</v>
      </c>
      <c r="G76" s="640"/>
      <c r="H76" s="640" t="s">
        <v>333</v>
      </c>
      <c r="I76" s="640" t="s">
        <v>26</v>
      </c>
      <c r="J76" s="85" t="s">
        <v>27</v>
      </c>
      <c r="K76" s="113" t="s">
        <v>93</v>
      </c>
      <c r="L76" s="646">
        <v>217890</v>
      </c>
      <c r="M76" s="643"/>
      <c r="N76" s="978"/>
      <c r="O76" s="285" t="s">
        <v>334</v>
      </c>
      <c r="P76" s="198"/>
    </row>
    <row r="77" spans="1:16" ht="17.5">
      <c r="A77" s="1"/>
      <c r="B77" s="1186">
        <v>43596</v>
      </c>
      <c r="C77" s="1169">
        <v>43609</v>
      </c>
      <c r="D77" s="1170" t="s">
        <v>19</v>
      </c>
      <c r="E77" s="1187" t="s">
        <v>335</v>
      </c>
      <c r="F77" s="1172" t="s">
        <v>336</v>
      </c>
      <c r="G77" s="640"/>
      <c r="H77" s="640" t="s">
        <v>337</v>
      </c>
      <c r="I77" s="640" t="s">
        <v>39</v>
      </c>
      <c r="J77" s="85" t="s">
        <v>27</v>
      </c>
      <c r="K77" s="113" t="s">
        <v>84</v>
      </c>
      <c r="L77" s="646">
        <v>190165</v>
      </c>
      <c r="M77" s="643"/>
      <c r="N77" s="978"/>
      <c r="O77" s="285" t="s">
        <v>338</v>
      </c>
      <c r="P77" s="198"/>
    </row>
    <row r="78" spans="1:16" ht="17.5">
      <c r="A78" s="1"/>
      <c r="B78" s="1151">
        <v>43596</v>
      </c>
      <c r="C78" s="1188" t="s">
        <v>339</v>
      </c>
      <c r="D78" s="1123" t="s">
        <v>19</v>
      </c>
      <c r="E78" s="1182" t="s">
        <v>340</v>
      </c>
      <c r="F78" s="1165" t="s">
        <v>341</v>
      </c>
      <c r="G78" s="640"/>
      <c r="H78" s="640" t="s">
        <v>242</v>
      </c>
      <c r="I78" s="640" t="s">
        <v>39</v>
      </c>
      <c r="J78" s="85" t="s">
        <v>27</v>
      </c>
      <c r="K78" s="113" t="s">
        <v>93</v>
      </c>
      <c r="L78" s="646">
        <v>141800</v>
      </c>
      <c r="M78" s="643"/>
      <c r="N78" s="978"/>
      <c r="O78" s="285"/>
      <c r="P78" s="207"/>
    </row>
    <row r="79" spans="1:16" ht="17.5">
      <c r="A79" s="1"/>
      <c r="B79" s="1151">
        <v>43596</v>
      </c>
      <c r="C79" s="1146">
        <v>43609</v>
      </c>
      <c r="D79" s="1123" t="s">
        <v>30</v>
      </c>
      <c r="E79" s="1182" t="s">
        <v>342</v>
      </c>
      <c r="F79" s="1165" t="s">
        <v>343</v>
      </c>
      <c r="G79" s="640"/>
      <c r="H79" s="640" t="s">
        <v>188</v>
      </c>
      <c r="I79" s="640" t="s">
        <v>92</v>
      </c>
      <c r="J79" s="85" t="s">
        <v>27</v>
      </c>
      <c r="K79" s="113" t="s">
        <v>84</v>
      </c>
      <c r="L79" s="646">
        <v>91850</v>
      </c>
      <c r="M79" s="643"/>
      <c r="N79" s="978"/>
      <c r="O79" s="285" t="s">
        <v>344</v>
      </c>
      <c r="P79" s="198"/>
    </row>
    <row r="80" spans="1:16" ht="17.5">
      <c r="A80" s="1"/>
      <c r="B80" s="1089">
        <v>43596</v>
      </c>
      <c r="C80" s="328" t="s">
        <v>345</v>
      </c>
      <c r="D80" s="1091" t="s">
        <v>19</v>
      </c>
      <c r="E80" s="1185" t="s">
        <v>346</v>
      </c>
      <c r="F80" s="1167" t="s">
        <v>53</v>
      </c>
      <c r="G80" s="640"/>
      <c r="H80" s="640" t="s">
        <v>347</v>
      </c>
      <c r="I80" s="640" t="s">
        <v>39</v>
      </c>
      <c r="J80" s="85" t="s">
        <v>27</v>
      </c>
      <c r="K80" s="113" t="s">
        <v>93</v>
      </c>
      <c r="L80" s="646">
        <v>526850</v>
      </c>
      <c r="M80" s="643"/>
      <c r="N80" s="1184"/>
      <c r="O80" s="285" t="s">
        <v>348</v>
      </c>
      <c r="P80" s="198"/>
    </row>
    <row r="81" spans="1:16" ht="17.5">
      <c r="A81" s="1"/>
      <c r="B81" s="1189">
        <v>43596</v>
      </c>
      <c r="C81" s="1190">
        <v>43609</v>
      </c>
      <c r="D81" s="1191" t="s">
        <v>30</v>
      </c>
      <c r="E81" s="1192" t="s">
        <v>349</v>
      </c>
      <c r="F81" s="1193" t="s">
        <v>404</v>
      </c>
      <c r="G81" s="640"/>
      <c r="H81" s="640" t="s">
        <v>350</v>
      </c>
      <c r="I81" s="640" t="s">
        <v>92</v>
      </c>
      <c r="J81" s="85" t="s">
        <v>27</v>
      </c>
      <c r="K81" s="113" t="s">
        <v>93</v>
      </c>
      <c r="L81" s="646">
        <v>62550</v>
      </c>
      <c r="M81" s="643"/>
      <c r="N81" s="1184"/>
      <c r="O81" s="285" t="s">
        <v>351</v>
      </c>
      <c r="P81" s="198"/>
    </row>
    <row r="82" spans="1:16" ht="17.5">
      <c r="A82" s="1"/>
      <c r="B82" s="1145">
        <v>43596</v>
      </c>
      <c r="C82" s="1146">
        <v>43609</v>
      </c>
      <c r="D82" s="1147" t="s">
        <v>30</v>
      </c>
      <c r="E82" s="1194" t="s">
        <v>352</v>
      </c>
      <c r="F82" s="1128" t="s">
        <v>38</v>
      </c>
      <c r="G82" s="640"/>
      <c r="H82" s="640" t="s">
        <v>182</v>
      </c>
      <c r="I82" s="640" t="s">
        <v>39</v>
      </c>
      <c r="J82" s="85" t="s">
        <v>27</v>
      </c>
      <c r="K82" s="113" t="s">
        <v>93</v>
      </c>
      <c r="L82" s="646">
        <v>31988</v>
      </c>
      <c r="M82" s="643"/>
      <c r="N82" s="1184"/>
      <c r="O82" s="285" t="s">
        <v>327</v>
      </c>
      <c r="P82" s="198"/>
    </row>
    <row r="83" spans="1:16" ht="17.5">
      <c r="A83" s="1"/>
      <c r="B83" s="1151">
        <v>43603</v>
      </c>
      <c r="C83" s="1133">
        <v>43609</v>
      </c>
      <c r="D83" s="1123" t="s">
        <v>30</v>
      </c>
      <c r="E83" s="1182" t="s">
        <v>353</v>
      </c>
      <c r="F83" s="1165" t="s">
        <v>53</v>
      </c>
      <c r="G83" s="640"/>
      <c r="H83" s="640" t="s">
        <v>354</v>
      </c>
      <c r="I83" s="640" t="s">
        <v>39</v>
      </c>
      <c r="J83" s="85" t="s">
        <v>27</v>
      </c>
      <c r="K83" s="113" t="s">
        <v>93</v>
      </c>
      <c r="L83" s="646">
        <v>345730</v>
      </c>
      <c r="M83" s="643"/>
      <c r="N83" s="1184"/>
      <c r="O83" s="285" t="s">
        <v>355</v>
      </c>
      <c r="P83" s="198"/>
    </row>
    <row r="84" spans="1:16" ht="17.5">
      <c r="A84" s="1"/>
      <c r="B84" s="1151">
        <v>43603</v>
      </c>
      <c r="C84" s="328" t="s">
        <v>356</v>
      </c>
      <c r="D84" s="1091" t="s">
        <v>19</v>
      </c>
      <c r="E84" s="1185" t="s">
        <v>357</v>
      </c>
      <c r="F84" s="1167" t="s">
        <v>38</v>
      </c>
      <c r="G84" s="640"/>
      <c r="H84" s="640" t="s">
        <v>358</v>
      </c>
      <c r="I84" s="640" t="s">
        <v>39</v>
      </c>
      <c r="J84" s="85" t="s">
        <v>27</v>
      </c>
      <c r="K84" s="113" t="s">
        <v>84</v>
      </c>
      <c r="L84" s="646">
        <v>130450</v>
      </c>
      <c r="M84" s="643"/>
      <c r="N84" s="1184"/>
      <c r="O84" s="285" t="s">
        <v>327</v>
      </c>
      <c r="P84" s="198"/>
    </row>
    <row r="85" spans="1:16" ht="17.5">
      <c r="A85" s="1"/>
      <c r="B85" s="1145">
        <v>43610</v>
      </c>
      <c r="C85" s="1195" t="s">
        <v>345</v>
      </c>
      <c r="D85" s="1147" t="s">
        <v>19</v>
      </c>
      <c r="E85" s="1194" t="s">
        <v>359</v>
      </c>
      <c r="F85" s="1128" t="s">
        <v>115</v>
      </c>
      <c r="G85" s="640"/>
      <c r="H85" s="640" t="s">
        <v>360</v>
      </c>
      <c r="I85" s="640" t="s">
        <v>39</v>
      </c>
      <c r="J85" s="85" t="s">
        <v>27</v>
      </c>
      <c r="K85" s="113" t="s">
        <v>84</v>
      </c>
      <c r="L85" s="646">
        <v>216325</v>
      </c>
      <c r="M85" s="643"/>
      <c r="N85" s="1184"/>
      <c r="O85" s="285"/>
      <c r="P85" s="198"/>
    </row>
    <row r="86" spans="1:16" ht="17.5">
      <c r="A86" s="1"/>
      <c r="B86" s="1122">
        <v>43610</v>
      </c>
      <c r="C86" s="1196">
        <v>43616</v>
      </c>
      <c r="D86" s="1127" t="s">
        <v>19</v>
      </c>
      <c r="E86" s="1182" t="s">
        <v>361</v>
      </c>
      <c r="F86" s="1165" t="s">
        <v>81</v>
      </c>
      <c r="G86" s="640"/>
      <c r="H86" s="640" t="s">
        <v>337</v>
      </c>
      <c r="I86" s="640" t="s">
        <v>39</v>
      </c>
      <c r="J86" s="71" t="s">
        <v>27</v>
      </c>
      <c r="K86" s="670" t="s">
        <v>326</v>
      </c>
      <c r="L86" s="646">
        <v>38150</v>
      </c>
      <c r="M86" s="643"/>
      <c r="N86" s="978"/>
      <c r="O86" s="285"/>
      <c r="P86" s="198"/>
    </row>
    <row r="87" spans="1:16" ht="17.5">
      <c r="A87" s="1"/>
      <c r="B87" s="1122">
        <v>43610</v>
      </c>
      <c r="C87" s="1196">
        <v>43623</v>
      </c>
      <c r="D87" s="1127" t="s">
        <v>236</v>
      </c>
      <c r="E87" s="1182" t="s">
        <v>362</v>
      </c>
      <c r="F87" s="1165" t="s">
        <v>83</v>
      </c>
      <c r="G87" s="640"/>
      <c r="H87" s="640" t="s">
        <v>363</v>
      </c>
      <c r="I87" s="640"/>
      <c r="J87" s="67"/>
      <c r="K87" s="1197" t="s">
        <v>813</v>
      </c>
      <c r="L87" s="1143">
        <v>34600</v>
      </c>
      <c r="M87" s="643"/>
      <c r="N87" s="978"/>
      <c r="O87" s="285" t="s">
        <v>364</v>
      </c>
      <c r="P87" s="198"/>
    </row>
    <row r="88" spans="1:16" ht="17.5">
      <c r="A88" s="1"/>
      <c r="B88" s="1001">
        <v>43610</v>
      </c>
      <c r="C88" s="1183">
        <v>43623</v>
      </c>
      <c r="D88" s="1127" t="s">
        <v>30</v>
      </c>
      <c r="E88" s="1182" t="s">
        <v>365</v>
      </c>
      <c r="F88" s="1165" t="s">
        <v>130</v>
      </c>
      <c r="G88" s="640"/>
      <c r="H88" s="640" t="s">
        <v>366</v>
      </c>
      <c r="I88" s="640" t="s">
        <v>318</v>
      </c>
      <c r="J88" s="85" t="s">
        <v>27</v>
      </c>
      <c r="K88" s="113" t="s">
        <v>84</v>
      </c>
      <c r="L88" s="646">
        <v>104250</v>
      </c>
      <c r="M88" s="643"/>
      <c r="N88" s="1184"/>
      <c r="O88" s="285"/>
      <c r="P88" s="198"/>
    </row>
    <row r="89" spans="1:16" ht="17.5">
      <c r="A89" s="1"/>
      <c r="B89" s="1122">
        <v>43610</v>
      </c>
      <c r="C89" s="1198" t="s">
        <v>367</v>
      </c>
      <c r="D89" s="1127" t="s">
        <v>19</v>
      </c>
      <c r="E89" s="1182" t="s">
        <v>368</v>
      </c>
      <c r="F89" s="1165" t="s">
        <v>262</v>
      </c>
      <c r="G89" s="640"/>
      <c r="H89" s="640" t="s">
        <v>369</v>
      </c>
      <c r="I89" s="640" t="s">
        <v>39</v>
      </c>
      <c r="J89" s="85" t="s">
        <v>27</v>
      </c>
      <c r="K89" s="113" t="s">
        <v>84</v>
      </c>
      <c r="L89" s="646">
        <v>204110</v>
      </c>
      <c r="M89" s="643"/>
      <c r="N89" s="1184"/>
      <c r="O89" s="285"/>
      <c r="P89" s="198"/>
    </row>
    <row r="90" spans="1:16" ht="17.5">
      <c r="A90" s="1"/>
      <c r="B90" s="1122">
        <v>43610</v>
      </c>
      <c r="C90" s="1199">
        <v>43623</v>
      </c>
      <c r="D90" s="1127" t="s">
        <v>19</v>
      </c>
      <c r="E90" s="1182" t="s">
        <v>370</v>
      </c>
      <c r="F90" s="1165" t="s">
        <v>663</v>
      </c>
      <c r="G90" s="640"/>
      <c r="H90" s="640" t="s">
        <v>124</v>
      </c>
      <c r="I90" s="640" t="s">
        <v>33</v>
      </c>
      <c r="J90" s="85" t="s">
        <v>27</v>
      </c>
      <c r="K90" s="113" t="s">
        <v>84</v>
      </c>
      <c r="L90" s="646">
        <v>96900</v>
      </c>
      <c r="M90" s="643"/>
      <c r="N90" s="978"/>
      <c r="O90" s="285"/>
      <c r="P90" s="198"/>
    </row>
    <row r="91" spans="1:16" ht="15" customHeight="1">
      <c r="A91" s="1"/>
      <c r="B91" s="1122">
        <v>43610</v>
      </c>
      <c r="C91" s="1122">
        <v>43623</v>
      </c>
      <c r="D91" s="1123" t="s">
        <v>30</v>
      </c>
      <c r="E91" s="1182" t="s">
        <v>371</v>
      </c>
      <c r="F91" s="1165" t="s">
        <v>343</v>
      </c>
      <c r="G91" s="640"/>
      <c r="H91" s="640" t="s">
        <v>233</v>
      </c>
      <c r="I91" s="640" t="s">
        <v>39</v>
      </c>
      <c r="J91" s="85" t="s">
        <v>27</v>
      </c>
      <c r="K91" s="113" t="s">
        <v>93</v>
      </c>
      <c r="L91" s="646">
        <v>69350</v>
      </c>
      <c r="M91" s="643"/>
      <c r="N91" s="978"/>
      <c r="O91" s="653"/>
      <c r="P91" s="198"/>
    </row>
    <row r="92" spans="1:16" ht="15" customHeight="1">
      <c r="A92" s="1"/>
      <c r="B92" s="1122">
        <v>43617</v>
      </c>
      <c r="C92" s="1196">
        <v>43623</v>
      </c>
      <c r="D92" s="1127" t="s">
        <v>30</v>
      </c>
      <c r="E92" s="1182" t="s">
        <v>372</v>
      </c>
      <c r="F92" s="1165" t="s">
        <v>192</v>
      </c>
      <c r="G92" s="640"/>
      <c r="H92" s="640" t="s">
        <v>373</v>
      </c>
      <c r="I92" s="640" t="s">
        <v>33</v>
      </c>
      <c r="J92" s="85" t="s">
        <v>27</v>
      </c>
      <c r="K92" s="1150" t="s">
        <v>84</v>
      </c>
      <c r="L92" s="646">
        <v>79300</v>
      </c>
      <c r="M92" s="643"/>
      <c r="N92" s="978"/>
      <c r="O92" s="285" t="s">
        <v>374</v>
      </c>
      <c r="P92" s="198"/>
    </row>
    <row r="93" spans="1:16" ht="15" customHeight="1">
      <c r="A93" s="1"/>
      <c r="B93" s="1151">
        <v>43617</v>
      </c>
      <c r="C93" s="1133">
        <v>43630</v>
      </c>
      <c r="D93" s="1123" t="s">
        <v>19</v>
      </c>
      <c r="E93" s="1124" t="s">
        <v>375</v>
      </c>
      <c r="F93" s="1165" t="s">
        <v>176</v>
      </c>
      <c r="G93" s="640"/>
      <c r="H93" s="640" t="s">
        <v>376</v>
      </c>
      <c r="I93" s="640" t="s">
        <v>39</v>
      </c>
      <c r="J93" s="85" t="s">
        <v>27</v>
      </c>
      <c r="K93" s="1150" t="s">
        <v>84</v>
      </c>
      <c r="L93" s="646">
        <v>163850</v>
      </c>
      <c r="M93" s="643"/>
      <c r="N93" s="978"/>
      <c r="O93" s="653"/>
      <c r="P93" s="198"/>
    </row>
    <row r="94" spans="1:16" ht="15" customHeight="1">
      <c r="A94" s="1"/>
      <c r="B94" s="1122">
        <v>43617</v>
      </c>
      <c r="C94" s="1196">
        <v>43630</v>
      </c>
      <c r="D94" s="1088" t="s">
        <v>19</v>
      </c>
      <c r="E94" s="1084" t="s">
        <v>377</v>
      </c>
      <c r="F94" s="1161" t="s">
        <v>126</v>
      </c>
      <c r="G94" s="640"/>
      <c r="H94" s="640" t="s">
        <v>312</v>
      </c>
      <c r="I94" s="640" t="s">
        <v>39</v>
      </c>
      <c r="J94" s="85" t="s">
        <v>27</v>
      </c>
      <c r="K94" s="1150" t="s">
        <v>84</v>
      </c>
      <c r="L94" s="646">
        <v>119160</v>
      </c>
      <c r="M94" s="643"/>
      <c r="N94" s="978"/>
      <c r="O94" s="653"/>
      <c r="P94" s="198"/>
    </row>
    <row r="95" spans="1:16" ht="15" customHeight="1">
      <c r="A95" s="1"/>
      <c r="B95" s="1122">
        <v>43624</v>
      </c>
      <c r="C95" s="1196">
        <v>43637</v>
      </c>
      <c r="D95" s="1127" t="s">
        <v>19</v>
      </c>
      <c r="E95" s="1124" t="s">
        <v>378</v>
      </c>
      <c r="F95" s="1165" t="s">
        <v>75</v>
      </c>
      <c r="G95" s="640"/>
      <c r="H95" s="640" t="s">
        <v>379</v>
      </c>
      <c r="I95" s="640" t="s">
        <v>39</v>
      </c>
      <c r="J95" s="67"/>
      <c r="K95" s="1150" t="s">
        <v>839</v>
      </c>
      <c r="L95" s="1143">
        <v>75550</v>
      </c>
      <c r="M95" s="1150"/>
      <c r="N95" s="978"/>
      <c r="O95" s="285"/>
      <c r="P95" s="198"/>
    </row>
    <row r="96" spans="1:16" ht="17.5">
      <c r="A96" s="1"/>
      <c r="B96" s="1122">
        <v>43624</v>
      </c>
      <c r="C96" s="1196">
        <v>43637</v>
      </c>
      <c r="D96" s="1127" t="s">
        <v>236</v>
      </c>
      <c r="E96" s="1124" t="s">
        <v>82</v>
      </c>
      <c r="F96" s="1125" t="s">
        <v>83</v>
      </c>
      <c r="G96" s="677" t="s">
        <v>380</v>
      </c>
      <c r="H96" s="1126" t="s">
        <v>381</v>
      </c>
      <c r="I96" s="1127" t="s">
        <v>33</v>
      </c>
      <c r="J96" s="104"/>
      <c r="K96" s="1200" t="s">
        <v>782</v>
      </c>
      <c r="L96" s="1143">
        <v>12800</v>
      </c>
      <c r="M96" s="1053"/>
      <c r="N96" s="978"/>
      <c r="O96" s="285" t="s">
        <v>364</v>
      </c>
    </row>
    <row r="97" spans="1:15" ht="17.5">
      <c r="A97" s="1"/>
      <c r="B97" s="1122">
        <v>43624</v>
      </c>
      <c r="C97" s="1199">
        <v>43637</v>
      </c>
      <c r="D97" s="1127" t="s">
        <v>19</v>
      </c>
      <c r="E97" s="1124" t="s">
        <v>76</v>
      </c>
      <c r="F97" s="1125" t="s">
        <v>77</v>
      </c>
      <c r="G97" s="677" t="s">
        <v>380</v>
      </c>
      <c r="H97" s="1126" t="s">
        <v>160</v>
      </c>
      <c r="I97" s="1127" t="s">
        <v>318</v>
      </c>
      <c r="J97" s="85" t="s">
        <v>27</v>
      </c>
      <c r="K97" s="1150" t="s">
        <v>84</v>
      </c>
      <c r="L97" s="646">
        <v>57750</v>
      </c>
      <c r="M97" s="1053"/>
      <c r="N97" s="1184"/>
      <c r="O97" s="320" t="s">
        <v>382</v>
      </c>
    </row>
    <row r="98" spans="1:15" ht="17.5">
      <c r="A98" s="1"/>
      <c r="B98" s="1122">
        <v>43624</v>
      </c>
      <c r="C98" s="1196">
        <v>43637</v>
      </c>
      <c r="D98" s="1127" t="s">
        <v>30</v>
      </c>
      <c r="E98" s="1124" t="s">
        <v>383</v>
      </c>
      <c r="F98" s="1125" t="s">
        <v>79</v>
      </c>
      <c r="G98" s="677" t="s">
        <v>380</v>
      </c>
      <c r="H98" s="1126" t="s">
        <v>384</v>
      </c>
      <c r="I98" s="1127" t="s">
        <v>39</v>
      </c>
      <c r="J98" s="85" t="s">
        <v>27</v>
      </c>
      <c r="K98" s="1150" t="s">
        <v>84</v>
      </c>
      <c r="L98" s="646">
        <v>88700</v>
      </c>
      <c r="M98" s="1053"/>
      <c r="N98" s="1184"/>
      <c r="O98" s="285"/>
    </row>
    <row r="99" spans="1:15" ht="17.5">
      <c r="A99" s="1"/>
      <c r="B99" s="1122">
        <v>43624</v>
      </c>
      <c r="C99" s="1196">
        <v>43637</v>
      </c>
      <c r="D99" s="1127" t="s">
        <v>30</v>
      </c>
      <c r="E99" s="1124" t="s">
        <v>385</v>
      </c>
      <c r="F99" s="1125" t="s">
        <v>763</v>
      </c>
      <c r="G99" s="677" t="s">
        <v>380</v>
      </c>
      <c r="H99" s="1126" t="s">
        <v>386</v>
      </c>
      <c r="I99" s="1127" t="s">
        <v>92</v>
      </c>
      <c r="J99" s="85" t="s">
        <v>27</v>
      </c>
      <c r="K99" s="1150" t="s">
        <v>326</v>
      </c>
      <c r="L99" s="646">
        <v>111800</v>
      </c>
      <c r="M99" s="1053"/>
      <c r="N99" s="1184"/>
      <c r="O99" s="285" t="s">
        <v>387</v>
      </c>
    </row>
    <row r="100" spans="1:15" ht="17.5">
      <c r="A100" s="1"/>
      <c r="B100" s="1122">
        <v>43624</v>
      </c>
      <c r="C100" s="1196">
        <v>43637</v>
      </c>
      <c r="D100" s="1127" t="s">
        <v>30</v>
      </c>
      <c r="E100" s="1124" t="s">
        <v>388</v>
      </c>
      <c r="F100" s="1125" t="s">
        <v>60</v>
      </c>
      <c r="G100" s="677" t="s">
        <v>380</v>
      </c>
      <c r="H100" s="1126" t="s">
        <v>227</v>
      </c>
      <c r="I100" s="1127" t="s">
        <v>39</v>
      </c>
      <c r="J100" s="104"/>
      <c r="K100" s="1150" t="s">
        <v>326</v>
      </c>
      <c r="L100" s="1143">
        <v>48150</v>
      </c>
      <c r="M100" s="1053"/>
      <c r="N100" s="978"/>
      <c r="O100" s="285" t="s">
        <v>389</v>
      </c>
    </row>
    <row r="101" spans="1:15" ht="17.5">
      <c r="A101" s="1"/>
      <c r="B101" s="1122">
        <v>43624</v>
      </c>
      <c r="C101" s="1196">
        <v>43630</v>
      </c>
      <c r="D101" s="1127"/>
      <c r="E101" s="1124" t="s">
        <v>390</v>
      </c>
      <c r="F101" s="1125" t="s">
        <v>391</v>
      </c>
      <c r="G101" s="1201" t="s">
        <v>392</v>
      </c>
      <c r="H101" s="1126"/>
      <c r="I101" s="1127"/>
      <c r="J101" s="85" t="s">
        <v>27</v>
      </c>
      <c r="K101" s="1150" t="s">
        <v>84</v>
      </c>
      <c r="L101" s="646">
        <v>54000</v>
      </c>
      <c r="M101" s="1053"/>
      <c r="N101" s="978"/>
      <c r="O101" s="285"/>
    </row>
    <row r="102" spans="1:15" ht="17.5">
      <c r="A102" s="1"/>
      <c r="B102" s="1122">
        <v>43631</v>
      </c>
      <c r="C102" s="1196">
        <v>43644</v>
      </c>
      <c r="D102" s="1127" t="s">
        <v>19</v>
      </c>
      <c r="E102" s="1124" t="s">
        <v>97</v>
      </c>
      <c r="F102" s="1125" t="s">
        <v>98</v>
      </c>
      <c r="G102" s="677" t="s">
        <v>380</v>
      </c>
      <c r="H102" s="1126" t="s">
        <v>239</v>
      </c>
      <c r="I102" s="1127" t="s">
        <v>39</v>
      </c>
      <c r="J102" s="85" t="s">
        <v>27</v>
      </c>
      <c r="K102" s="1150" t="s">
        <v>84</v>
      </c>
      <c r="L102" s="646">
        <v>92600</v>
      </c>
      <c r="M102" s="1053"/>
      <c r="N102" s="978"/>
      <c r="O102" s="285"/>
    </row>
    <row r="103" spans="1:15" ht="17.5">
      <c r="A103" s="1"/>
      <c r="B103" s="1122">
        <v>43631</v>
      </c>
      <c r="C103" s="1196">
        <v>43637</v>
      </c>
      <c r="D103" s="1127" t="s">
        <v>236</v>
      </c>
      <c r="E103" s="1124" t="s">
        <v>393</v>
      </c>
      <c r="F103" s="1125" t="s">
        <v>394</v>
      </c>
      <c r="G103" s="1201" t="s">
        <v>392</v>
      </c>
      <c r="H103" s="1126" t="s">
        <v>269</v>
      </c>
      <c r="I103" s="1127" t="s">
        <v>33</v>
      </c>
      <c r="J103" s="85" t="s">
        <v>27</v>
      </c>
      <c r="K103" s="1150" t="s">
        <v>326</v>
      </c>
      <c r="L103" s="646">
        <v>49360</v>
      </c>
      <c r="M103" s="1053"/>
      <c r="N103" s="978"/>
      <c r="O103" s="285" t="s">
        <v>395</v>
      </c>
    </row>
    <row r="104" spans="1:15" ht="17.5">
      <c r="A104" s="1"/>
      <c r="B104" s="1122">
        <v>43631</v>
      </c>
      <c r="C104" s="1199">
        <v>43644</v>
      </c>
      <c r="D104" s="1127" t="s">
        <v>19</v>
      </c>
      <c r="E104" s="1124" t="s">
        <v>91</v>
      </c>
      <c r="F104" s="1125" t="s">
        <v>46</v>
      </c>
      <c r="G104" s="677" t="s">
        <v>380</v>
      </c>
      <c r="H104" s="1126" t="s">
        <v>384</v>
      </c>
      <c r="I104" s="1127" t="s">
        <v>33</v>
      </c>
      <c r="J104" s="85" t="s">
        <v>27</v>
      </c>
      <c r="K104" s="1150" t="s">
        <v>84</v>
      </c>
      <c r="L104" s="646">
        <v>62100</v>
      </c>
      <c r="M104" s="1053"/>
      <c r="N104" s="978"/>
      <c r="O104" s="285"/>
    </row>
    <row r="105" spans="1:15" ht="17.5">
      <c r="A105" s="1"/>
      <c r="B105" s="1001">
        <v>43631</v>
      </c>
      <c r="C105" s="1183">
        <v>43644</v>
      </c>
      <c r="D105" s="1127" t="s">
        <v>30</v>
      </c>
      <c r="E105" s="1124" t="s">
        <v>85</v>
      </c>
      <c r="F105" s="1125" t="s">
        <v>86</v>
      </c>
      <c r="G105" s="677" t="s">
        <v>380</v>
      </c>
      <c r="H105" s="1126" t="s">
        <v>233</v>
      </c>
      <c r="I105" s="1127" t="s">
        <v>26</v>
      </c>
      <c r="J105" s="85" t="s">
        <v>27</v>
      </c>
      <c r="K105" s="1150" t="s">
        <v>326</v>
      </c>
      <c r="L105" s="646">
        <v>101850</v>
      </c>
      <c r="M105" s="1053"/>
      <c r="N105" s="978"/>
      <c r="O105" s="285" t="s">
        <v>396</v>
      </c>
    </row>
    <row r="106" spans="1:15" ht="17.5">
      <c r="A106" s="1"/>
      <c r="B106" s="1122">
        <v>43638</v>
      </c>
      <c r="C106" s="1196">
        <v>43651</v>
      </c>
      <c r="D106" s="1127" t="s">
        <v>30</v>
      </c>
      <c r="E106" s="1124" t="s">
        <v>102</v>
      </c>
      <c r="F106" s="1125" t="s">
        <v>53</v>
      </c>
      <c r="G106" s="1201" t="s">
        <v>392</v>
      </c>
      <c r="H106" s="1126" t="s">
        <v>188</v>
      </c>
      <c r="I106" s="1127" t="s">
        <v>39</v>
      </c>
      <c r="J106" s="85" t="s">
        <v>27</v>
      </c>
      <c r="K106" s="1150" t="s">
        <v>93</v>
      </c>
      <c r="L106" s="646">
        <v>108000</v>
      </c>
      <c r="M106" s="1053"/>
      <c r="N106" s="1184"/>
      <c r="O106" s="285"/>
    </row>
    <row r="107" spans="1:15" ht="17.5">
      <c r="A107" s="1"/>
      <c r="B107" s="1122">
        <v>43638</v>
      </c>
      <c r="C107" s="1196">
        <v>43644</v>
      </c>
      <c r="D107" s="1127" t="s">
        <v>236</v>
      </c>
      <c r="E107" s="1124" t="s">
        <v>397</v>
      </c>
      <c r="F107" s="1125" t="s">
        <v>46</v>
      </c>
      <c r="G107" s="677" t="s">
        <v>380</v>
      </c>
      <c r="H107" s="1126" t="s">
        <v>398</v>
      </c>
      <c r="I107" s="1127" t="s">
        <v>33</v>
      </c>
      <c r="J107" s="85" t="s">
        <v>27</v>
      </c>
      <c r="K107" s="1150" t="s">
        <v>84</v>
      </c>
      <c r="L107" s="646">
        <v>62100</v>
      </c>
      <c r="M107" s="1053"/>
      <c r="N107" s="1184"/>
      <c r="O107" s="285" t="s">
        <v>399</v>
      </c>
    </row>
    <row r="108" spans="1:15" ht="17.5">
      <c r="A108" s="1"/>
      <c r="B108" s="1122">
        <v>43638</v>
      </c>
      <c r="C108" s="1196">
        <v>43651</v>
      </c>
      <c r="D108" s="1127" t="s">
        <v>19</v>
      </c>
      <c r="E108" s="1124" t="s">
        <v>400</v>
      </c>
      <c r="F108" s="1125" t="s">
        <v>115</v>
      </c>
      <c r="G108" s="677" t="s">
        <v>380</v>
      </c>
      <c r="H108" s="1126" t="s">
        <v>401</v>
      </c>
      <c r="I108" s="1127" t="s">
        <v>39</v>
      </c>
      <c r="J108" s="85" t="s">
        <v>27</v>
      </c>
      <c r="K108" s="1150" t="s">
        <v>84</v>
      </c>
      <c r="L108" s="646"/>
      <c r="M108" s="1053"/>
      <c r="N108" s="1184"/>
      <c r="O108" s="285"/>
    </row>
    <row r="109" spans="1:15" ht="17.5">
      <c r="A109" s="1"/>
      <c r="B109" s="1122">
        <v>43638</v>
      </c>
      <c r="C109" s="1196">
        <v>43644</v>
      </c>
      <c r="D109" s="1127" t="s">
        <v>30</v>
      </c>
      <c r="E109" s="1124" t="s">
        <v>117</v>
      </c>
      <c r="F109" s="1125" t="s">
        <v>79</v>
      </c>
      <c r="G109" s="677" t="s">
        <v>380</v>
      </c>
      <c r="H109" s="1126" t="s">
        <v>379</v>
      </c>
      <c r="I109" s="1127" t="s">
        <v>39</v>
      </c>
      <c r="J109" s="85" t="s">
        <v>27</v>
      </c>
      <c r="K109" s="1150" t="s">
        <v>326</v>
      </c>
      <c r="L109" s="646">
        <v>42650</v>
      </c>
      <c r="M109" s="1053"/>
      <c r="N109" s="1184"/>
      <c r="O109" s="285" t="s">
        <v>402</v>
      </c>
    </row>
    <row r="110" spans="1:15" ht="17.5">
      <c r="A110" s="1"/>
      <c r="B110" s="1122">
        <v>43638</v>
      </c>
      <c r="C110" s="1199">
        <v>43651</v>
      </c>
      <c r="D110" s="1127" t="s">
        <v>19</v>
      </c>
      <c r="E110" s="1124" t="s">
        <v>125</v>
      </c>
      <c r="F110" s="1125" t="s">
        <v>126</v>
      </c>
      <c r="G110" s="677" t="s">
        <v>380</v>
      </c>
      <c r="H110" s="1126" t="s">
        <v>350</v>
      </c>
      <c r="I110" s="1127" t="s">
        <v>39</v>
      </c>
      <c r="J110" s="104" t="s">
        <v>27</v>
      </c>
      <c r="K110" s="1200" t="s">
        <v>326</v>
      </c>
      <c r="L110" s="1143">
        <v>183280</v>
      </c>
      <c r="M110" s="1053"/>
      <c r="N110" s="978"/>
      <c r="O110" s="285"/>
    </row>
    <row r="111" spans="1:15" ht="17.5">
      <c r="A111" s="1"/>
      <c r="B111" s="1122">
        <v>43638</v>
      </c>
      <c r="C111" s="1196">
        <v>43651</v>
      </c>
      <c r="D111" s="1127" t="s">
        <v>19</v>
      </c>
      <c r="E111" s="1124" t="s">
        <v>128</v>
      </c>
      <c r="F111" s="1125" t="s">
        <v>98</v>
      </c>
      <c r="G111" s="677" t="s">
        <v>380</v>
      </c>
      <c r="H111" s="1126" t="s">
        <v>193</v>
      </c>
      <c r="I111" s="1127" t="s">
        <v>318</v>
      </c>
      <c r="J111" s="104"/>
      <c r="K111" s="1200" t="s">
        <v>326</v>
      </c>
      <c r="L111" s="1143">
        <v>46845</v>
      </c>
      <c r="M111" s="1053"/>
      <c r="N111" s="978"/>
      <c r="O111" s="285"/>
    </row>
    <row r="112" spans="1:15" ht="17.5">
      <c r="A112" s="1"/>
      <c r="B112" s="1122">
        <v>43645</v>
      </c>
      <c r="C112" s="1196">
        <v>43658</v>
      </c>
      <c r="D112" s="1127" t="s">
        <v>19</v>
      </c>
      <c r="E112" s="1124" t="s">
        <v>133</v>
      </c>
      <c r="F112" s="1125" t="s">
        <v>113</v>
      </c>
      <c r="G112" s="1201" t="s">
        <v>392</v>
      </c>
      <c r="H112" s="1126" t="s">
        <v>384</v>
      </c>
      <c r="I112" s="1127" t="s">
        <v>39</v>
      </c>
      <c r="J112" s="85" t="s">
        <v>27</v>
      </c>
      <c r="K112" s="1150" t="s">
        <v>323</v>
      </c>
      <c r="L112" s="646">
        <v>151200</v>
      </c>
      <c r="M112" s="1053"/>
      <c r="N112" s="1184"/>
      <c r="O112" s="285"/>
    </row>
    <row r="113" spans="1:15" ht="17.5">
      <c r="A113" s="1"/>
      <c r="B113" s="1122">
        <v>43645</v>
      </c>
      <c r="C113" s="1202">
        <v>43658</v>
      </c>
      <c r="D113" s="1203" t="s">
        <v>19</v>
      </c>
      <c r="E113" s="1204" t="s">
        <v>403</v>
      </c>
      <c r="F113" s="1205" t="s">
        <v>302</v>
      </c>
      <c r="G113" s="1206"/>
      <c r="H113" s="1207" t="s">
        <v>193</v>
      </c>
      <c r="I113" s="1203" t="s">
        <v>39</v>
      </c>
      <c r="J113" s="110"/>
      <c r="K113" s="1208"/>
      <c r="L113" s="1209"/>
      <c r="M113" s="1210"/>
      <c r="N113" s="1211"/>
      <c r="O113" s="1212"/>
    </row>
    <row r="114" spans="1:15" ht="17.5">
      <c r="A114" s="1"/>
      <c r="B114" s="1122">
        <v>43645</v>
      </c>
      <c r="C114" s="1199">
        <v>43658</v>
      </c>
      <c r="D114" s="1127" t="s">
        <v>19</v>
      </c>
      <c r="E114" s="1124" t="s">
        <v>135</v>
      </c>
      <c r="F114" s="1125" t="s">
        <v>136</v>
      </c>
      <c r="G114" s="1201" t="s">
        <v>392</v>
      </c>
      <c r="H114" s="1126" t="s">
        <v>134</v>
      </c>
      <c r="I114" s="1127" t="s">
        <v>33</v>
      </c>
      <c r="J114" s="85" t="s">
        <v>27</v>
      </c>
      <c r="K114" s="1150" t="s">
        <v>323</v>
      </c>
      <c r="L114" s="646">
        <v>162000</v>
      </c>
      <c r="M114" s="1053"/>
      <c r="N114" s="1184"/>
      <c r="O114" s="285"/>
    </row>
    <row r="115" spans="1:15" ht="17.5">
      <c r="A115" s="1"/>
      <c r="B115" s="1122">
        <v>43645</v>
      </c>
      <c r="C115" s="1196">
        <v>43658</v>
      </c>
      <c r="D115" s="1127" t="s">
        <v>19</v>
      </c>
      <c r="E115" s="1124" t="s">
        <v>131</v>
      </c>
      <c r="F115" s="1125" t="s">
        <v>404</v>
      </c>
      <c r="G115" s="1201" t="s">
        <v>392</v>
      </c>
      <c r="H115" s="1126" t="s">
        <v>405</v>
      </c>
      <c r="I115" s="1127" t="s">
        <v>39</v>
      </c>
      <c r="J115" s="85" t="s">
        <v>27</v>
      </c>
      <c r="K115" s="1150" t="s">
        <v>93</v>
      </c>
      <c r="L115" s="646">
        <v>216000</v>
      </c>
      <c r="M115" s="1053"/>
      <c r="N115" s="1184"/>
      <c r="O115" s="285"/>
    </row>
    <row r="116" spans="1:15" ht="17.5">
      <c r="A116" s="1"/>
      <c r="B116" s="1122">
        <v>43652</v>
      </c>
      <c r="C116" s="1196">
        <v>43665</v>
      </c>
      <c r="D116" s="1127" t="s">
        <v>30</v>
      </c>
      <c r="E116" s="1124" t="s">
        <v>406</v>
      </c>
      <c r="F116" s="1125" t="s">
        <v>90</v>
      </c>
      <c r="G116" s="1201" t="s">
        <v>392</v>
      </c>
      <c r="H116" s="1126" t="s">
        <v>188</v>
      </c>
      <c r="I116" s="1127" t="s">
        <v>92</v>
      </c>
      <c r="J116" s="85" t="s">
        <v>27</v>
      </c>
      <c r="K116" s="1213" t="s">
        <v>93</v>
      </c>
      <c r="L116" s="646">
        <v>216000</v>
      </c>
      <c r="M116" s="1053"/>
      <c r="N116" s="1184"/>
      <c r="O116" s="285"/>
    </row>
    <row r="117" spans="1:15" ht="17.5">
      <c r="A117" s="1"/>
      <c r="B117" s="1122">
        <v>43652</v>
      </c>
      <c r="C117" s="1196">
        <v>43665</v>
      </c>
      <c r="D117" s="1127" t="s">
        <v>19</v>
      </c>
      <c r="E117" s="1182" t="s">
        <v>407</v>
      </c>
      <c r="F117" s="1125" t="s">
        <v>123</v>
      </c>
      <c r="G117" s="677" t="s">
        <v>380</v>
      </c>
      <c r="H117" s="1126" t="s">
        <v>312</v>
      </c>
      <c r="I117" s="1127" t="s">
        <v>33</v>
      </c>
      <c r="J117" s="1214"/>
      <c r="K117" s="1215" t="s">
        <v>824</v>
      </c>
      <c r="L117" s="1216">
        <v>86700</v>
      </c>
      <c r="M117" s="1053"/>
      <c r="N117" s="1184"/>
      <c r="O117" s="285"/>
    </row>
    <row r="118" spans="1:15" ht="17.5">
      <c r="A118" s="1"/>
      <c r="B118" s="1122">
        <v>43652</v>
      </c>
      <c r="C118" s="1202">
        <v>43665</v>
      </c>
      <c r="D118" s="1203" t="s">
        <v>19</v>
      </c>
      <c r="E118" s="1217" t="s">
        <v>408</v>
      </c>
      <c r="F118" s="1205" t="s">
        <v>763</v>
      </c>
      <c r="G118" s="1206"/>
      <c r="H118" s="1207" t="s">
        <v>188</v>
      </c>
      <c r="I118" s="1203" t="s">
        <v>39</v>
      </c>
      <c r="J118" s="117"/>
      <c r="K118" s="1208"/>
      <c r="L118" s="1209"/>
      <c r="M118" s="1218"/>
      <c r="N118" s="1211"/>
      <c r="O118" s="1212"/>
    </row>
    <row r="119" spans="1:15" ht="17.5">
      <c r="A119" s="1"/>
      <c r="B119" s="1122">
        <v>43652</v>
      </c>
      <c r="C119" s="1196">
        <v>43658</v>
      </c>
      <c r="D119" s="1127" t="s">
        <v>30</v>
      </c>
      <c r="E119" s="1182" t="s">
        <v>409</v>
      </c>
      <c r="F119" s="1125" t="s">
        <v>147</v>
      </c>
      <c r="G119" s="677" t="s">
        <v>380</v>
      </c>
      <c r="H119" s="1126" t="s">
        <v>242</v>
      </c>
      <c r="I119" s="1127" t="s">
        <v>26</v>
      </c>
      <c r="J119" s="103" t="s">
        <v>27</v>
      </c>
      <c r="K119" s="1150" t="s">
        <v>326</v>
      </c>
      <c r="L119" s="646">
        <v>45700</v>
      </c>
      <c r="M119" s="1053"/>
      <c r="N119" s="1184"/>
      <c r="O119" s="285" t="s">
        <v>410</v>
      </c>
    </row>
    <row r="120" spans="1:15" ht="17.5">
      <c r="A120" s="1"/>
      <c r="B120" s="1122">
        <v>43652</v>
      </c>
      <c r="C120" s="1196">
        <v>43665</v>
      </c>
      <c r="D120" s="1127" t="s">
        <v>236</v>
      </c>
      <c r="E120" s="1219" t="s">
        <v>411</v>
      </c>
      <c r="F120" s="1182" t="s">
        <v>83</v>
      </c>
      <c r="G120" s="677" t="s">
        <v>380</v>
      </c>
      <c r="H120" s="1126" t="s">
        <v>412</v>
      </c>
      <c r="I120" s="1127" t="s">
        <v>39</v>
      </c>
      <c r="J120" s="115"/>
      <c r="K120" s="1220" t="s">
        <v>810</v>
      </c>
      <c r="L120" s="1221">
        <v>170500</v>
      </c>
      <c r="M120" s="1053"/>
      <c r="N120" s="1184"/>
      <c r="O120" s="285" t="s">
        <v>413</v>
      </c>
    </row>
    <row r="121" spans="1:15" ht="17.5">
      <c r="A121" s="1"/>
      <c r="B121" s="1222">
        <v>43659</v>
      </c>
      <c r="C121" s="1199">
        <v>43672</v>
      </c>
      <c r="D121" s="1223" t="s">
        <v>236</v>
      </c>
      <c r="E121" s="1224" t="s">
        <v>414</v>
      </c>
      <c r="F121" s="1194" t="s">
        <v>83</v>
      </c>
      <c r="G121" s="677" t="s">
        <v>380</v>
      </c>
      <c r="H121" s="1225" t="s">
        <v>415</v>
      </c>
      <c r="I121" s="1223" t="s">
        <v>39</v>
      </c>
      <c r="J121" s="120"/>
      <c r="K121" s="1220" t="s">
        <v>810</v>
      </c>
      <c r="L121" s="1221" t="s">
        <v>792</v>
      </c>
      <c r="M121" s="1053"/>
      <c r="N121" s="1184"/>
      <c r="O121" s="285" t="s">
        <v>416</v>
      </c>
    </row>
    <row r="122" spans="1:15" ht="17.5">
      <c r="A122" s="1"/>
      <c r="B122" s="1122">
        <v>43659</v>
      </c>
      <c r="C122" s="1196">
        <v>43665</v>
      </c>
      <c r="D122" s="1223" t="s">
        <v>236</v>
      </c>
      <c r="E122" s="1219" t="s">
        <v>162</v>
      </c>
      <c r="F122" s="1182" t="s">
        <v>417</v>
      </c>
      <c r="G122" s="640" t="s">
        <v>380</v>
      </c>
      <c r="H122" s="1225" t="s">
        <v>347</v>
      </c>
      <c r="I122" s="1127" t="s">
        <v>39</v>
      </c>
      <c r="J122" s="1226"/>
      <c r="K122" s="1227" t="s">
        <v>836</v>
      </c>
      <c r="L122" s="652">
        <v>288805</v>
      </c>
      <c r="M122" s="1053"/>
      <c r="N122" s="1184"/>
      <c r="O122" s="285" t="s">
        <v>418</v>
      </c>
    </row>
    <row r="123" spans="1:15" ht="17.25" customHeight="1">
      <c r="A123" s="1"/>
      <c r="B123" s="1122">
        <v>43659</v>
      </c>
      <c r="C123" s="1228">
        <v>43672</v>
      </c>
      <c r="D123" s="1229" t="s">
        <v>19</v>
      </c>
      <c r="E123" s="1230" t="s">
        <v>306</v>
      </c>
      <c r="F123" s="1231" t="s">
        <v>419</v>
      </c>
      <c r="G123" s="1232"/>
      <c r="H123" s="1233" t="s">
        <v>239</v>
      </c>
      <c r="I123" s="1229" t="s">
        <v>39</v>
      </c>
      <c r="J123" s="127"/>
      <c r="K123" s="1234"/>
      <c r="L123" s="1235"/>
      <c r="M123" s="1236"/>
      <c r="N123" s="1237"/>
      <c r="O123" s="1238"/>
    </row>
    <row r="124" spans="1:15" ht="17.5">
      <c r="A124" s="1"/>
      <c r="B124" s="1122">
        <v>43659</v>
      </c>
      <c r="C124" s="1196">
        <v>43672</v>
      </c>
      <c r="D124" s="1127" t="s">
        <v>19</v>
      </c>
      <c r="E124" s="1219" t="s">
        <v>156</v>
      </c>
      <c r="F124" s="1182" t="s">
        <v>90</v>
      </c>
      <c r="G124" s="1201" t="s">
        <v>392</v>
      </c>
      <c r="H124" s="1126" t="s">
        <v>160</v>
      </c>
      <c r="I124" s="1127" t="s">
        <v>39</v>
      </c>
      <c r="J124" s="85" t="s">
        <v>27</v>
      </c>
      <c r="K124" s="1150" t="s">
        <v>93</v>
      </c>
      <c r="L124" s="646">
        <v>102050</v>
      </c>
      <c r="M124" s="1053"/>
      <c r="N124" s="1184"/>
      <c r="O124" s="285"/>
    </row>
    <row r="125" spans="1:15" ht="17.5">
      <c r="A125" s="1"/>
      <c r="B125" s="1122">
        <v>43659</v>
      </c>
      <c r="C125" s="1196">
        <v>43672</v>
      </c>
      <c r="D125" s="1127" t="s">
        <v>30</v>
      </c>
      <c r="E125" s="1219" t="s">
        <v>159</v>
      </c>
      <c r="F125" s="1182" t="s">
        <v>161</v>
      </c>
      <c r="G125" s="1201" t="s">
        <v>392</v>
      </c>
      <c r="H125" s="1126" t="s">
        <v>420</v>
      </c>
      <c r="I125" s="1127" t="s">
        <v>26</v>
      </c>
      <c r="J125" s="85" t="s">
        <v>27</v>
      </c>
      <c r="K125" s="1150" t="s">
        <v>93</v>
      </c>
      <c r="L125" s="646">
        <v>153800</v>
      </c>
      <c r="M125" s="1053"/>
      <c r="N125" s="1184"/>
      <c r="O125" s="285"/>
    </row>
    <row r="126" spans="1:15" ht="17.5">
      <c r="A126" s="1"/>
      <c r="B126" s="1122">
        <v>43666</v>
      </c>
      <c r="C126" s="1196">
        <v>43679</v>
      </c>
      <c r="D126" s="1127" t="s">
        <v>19</v>
      </c>
      <c r="E126" s="1219" t="s">
        <v>421</v>
      </c>
      <c r="F126" s="1182" t="s">
        <v>176</v>
      </c>
      <c r="G126" s="1201" t="s">
        <v>392</v>
      </c>
      <c r="H126" s="1126" t="s">
        <v>227</v>
      </c>
      <c r="I126" s="1127" t="s">
        <v>39</v>
      </c>
      <c r="J126" s="85" t="s">
        <v>27</v>
      </c>
      <c r="K126" s="1150" t="s">
        <v>422</v>
      </c>
      <c r="L126" s="646">
        <v>216000</v>
      </c>
      <c r="M126" s="1053"/>
      <c r="N126" s="1184"/>
      <c r="O126" s="285" t="s">
        <v>423</v>
      </c>
    </row>
    <row r="127" spans="1:15" ht="17.5">
      <c r="A127" s="1"/>
      <c r="B127" s="1122">
        <v>43666</v>
      </c>
      <c r="C127" s="1196">
        <v>43679</v>
      </c>
      <c r="D127" s="1127" t="s">
        <v>236</v>
      </c>
      <c r="E127" s="1219" t="s">
        <v>424</v>
      </c>
      <c r="F127" s="1182" t="s">
        <v>83</v>
      </c>
      <c r="G127" s="677" t="s">
        <v>380</v>
      </c>
      <c r="H127" s="1126" t="s">
        <v>415</v>
      </c>
      <c r="I127" s="1127" t="s">
        <v>39</v>
      </c>
      <c r="J127" s="120"/>
      <c r="K127" s="1220"/>
      <c r="L127" s="1221" t="s">
        <v>837</v>
      </c>
      <c r="M127" s="1053"/>
      <c r="N127" s="1184"/>
      <c r="O127" s="285" t="s">
        <v>416</v>
      </c>
    </row>
    <row r="128" spans="1:15" ht="17.5">
      <c r="A128" s="1"/>
      <c r="B128" s="1122">
        <v>43673</v>
      </c>
      <c r="C128" s="1196">
        <v>43686</v>
      </c>
      <c r="D128" s="1127" t="s">
        <v>236</v>
      </c>
      <c r="E128" s="1219" t="s">
        <v>425</v>
      </c>
      <c r="F128" s="1182" t="s">
        <v>83</v>
      </c>
      <c r="G128" s="677" t="s">
        <v>380</v>
      </c>
      <c r="H128" s="1126" t="s">
        <v>426</v>
      </c>
      <c r="I128" s="1127" t="s">
        <v>39</v>
      </c>
      <c r="J128" s="1239"/>
      <c r="K128" s="1240"/>
      <c r="L128" s="1241" t="s">
        <v>837</v>
      </c>
      <c r="M128" s="1053"/>
      <c r="N128" s="1184"/>
      <c r="O128" s="285" t="s">
        <v>416</v>
      </c>
    </row>
    <row r="129" spans="1:16" ht="16.5" customHeight="1">
      <c r="A129" s="1"/>
      <c r="B129" s="1122">
        <v>43673</v>
      </c>
      <c r="C129" s="1242">
        <v>43686</v>
      </c>
      <c r="D129" s="1243" t="s">
        <v>19</v>
      </c>
      <c r="E129" s="1244" t="s">
        <v>298</v>
      </c>
      <c r="F129" s="1205" t="s">
        <v>427</v>
      </c>
      <c r="G129" s="1206"/>
      <c r="H129" s="1207" t="s">
        <v>248</v>
      </c>
      <c r="I129" s="1203" t="s">
        <v>33</v>
      </c>
      <c r="J129" s="118"/>
      <c r="K129" s="1208"/>
      <c r="L129" s="1209"/>
      <c r="M129" s="1218"/>
      <c r="N129" s="1211"/>
      <c r="O129" s="1212" t="s">
        <v>428</v>
      </c>
    </row>
    <row r="130" spans="1:16" ht="17.5">
      <c r="A130" s="1"/>
      <c r="B130" s="1122">
        <v>43673</v>
      </c>
      <c r="C130" s="1222">
        <v>43686</v>
      </c>
      <c r="D130" s="1123" t="s">
        <v>19</v>
      </c>
      <c r="E130" s="1245" t="s">
        <v>178</v>
      </c>
      <c r="F130" s="1125" t="s">
        <v>179</v>
      </c>
      <c r="G130" s="677" t="s">
        <v>380</v>
      </c>
      <c r="H130" s="1126" t="s">
        <v>320</v>
      </c>
      <c r="I130" s="1127" t="s">
        <v>39</v>
      </c>
      <c r="J130" s="113"/>
      <c r="K130" s="641" t="s">
        <v>836</v>
      </c>
      <c r="L130" s="646">
        <v>121740</v>
      </c>
      <c r="M130" s="1053"/>
      <c r="N130" s="1184"/>
      <c r="O130" s="285"/>
    </row>
    <row r="131" spans="1:16" ht="17.5">
      <c r="A131" s="1"/>
      <c r="B131" s="1121">
        <v>43673</v>
      </c>
      <c r="C131" s="1122">
        <v>43686</v>
      </c>
      <c r="D131" s="1123" t="s">
        <v>30</v>
      </c>
      <c r="E131" s="1124" t="s">
        <v>184</v>
      </c>
      <c r="F131" s="1125" t="s">
        <v>186</v>
      </c>
      <c r="G131" s="677" t="s">
        <v>380</v>
      </c>
      <c r="H131" s="1126" t="s">
        <v>379</v>
      </c>
      <c r="I131" s="1127" t="s">
        <v>39</v>
      </c>
      <c r="J131" s="85"/>
      <c r="K131" s="1150" t="s">
        <v>776</v>
      </c>
      <c r="L131" s="646">
        <v>84150</v>
      </c>
      <c r="M131" s="1053"/>
      <c r="N131" s="978"/>
      <c r="O131" s="285"/>
    </row>
    <row r="132" spans="1:16" ht="17.5">
      <c r="A132" s="1"/>
      <c r="B132" s="1246">
        <v>43680</v>
      </c>
      <c r="C132" s="1246">
        <v>43700</v>
      </c>
      <c r="D132" s="1123" t="s">
        <v>236</v>
      </c>
      <c r="E132" s="1124" t="s">
        <v>429</v>
      </c>
      <c r="F132" s="1125" t="s">
        <v>192</v>
      </c>
      <c r="G132" s="677" t="s">
        <v>380</v>
      </c>
      <c r="H132" s="1126" t="s">
        <v>430</v>
      </c>
      <c r="I132" s="1127" t="s">
        <v>318</v>
      </c>
      <c r="J132" s="85"/>
      <c r="K132" s="1247" t="s">
        <v>836</v>
      </c>
      <c r="L132" s="1248">
        <v>674000</v>
      </c>
      <c r="M132" s="1249"/>
      <c r="N132" s="1184"/>
      <c r="O132" s="285" t="s">
        <v>431</v>
      </c>
    </row>
    <row r="133" spans="1:16" ht="17.5">
      <c r="A133" s="1"/>
      <c r="B133" s="1246">
        <v>43680</v>
      </c>
      <c r="C133" s="1246">
        <v>43693</v>
      </c>
      <c r="D133" s="1123" t="s">
        <v>30</v>
      </c>
      <c r="E133" s="1124" t="s">
        <v>432</v>
      </c>
      <c r="F133" s="1125" t="s">
        <v>136</v>
      </c>
      <c r="G133" s="677" t="s">
        <v>380</v>
      </c>
      <c r="H133" s="1126" t="s">
        <v>155</v>
      </c>
      <c r="I133" s="1127" t="s">
        <v>39</v>
      </c>
      <c r="J133" s="85"/>
      <c r="K133" s="641" t="s">
        <v>836</v>
      </c>
      <c r="L133" s="646">
        <v>86800</v>
      </c>
      <c r="M133" s="1249"/>
      <c r="N133" s="1184"/>
      <c r="O133" s="285" t="s">
        <v>433</v>
      </c>
    </row>
    <row r="134" spans="1:16" ht="17.5">
      <c r="A134" s="1"/>
      <c r="B134" s="1246">
        <v>43687</v>
      </c>
      <c r="C134" s="1246">
        <v>43714</v>
      </c>
      <c r="D134" s="1123" t="s">
        <v>19</v>
      </c>
      <c r="E134" s="1124" t="s">
        <v>434</v>
      </c>
      <c r="F134" s="1125" t="s">
        <v>200</v>
      </c>
      <c r="G134" s="677" t="s">
        <v>380</v>
      </c>
      <c r="H134" s="1126" t="s">
        <v>358</v>
      </c>
      <c r="I134" s="1127" t="s">
        <v>39</v>
      </c>
      <c r="J134" s="85"/>
      <c r="K134" s="1150" t="s">
        <v>839</v>
      </c>
      <c r="L134" s="646">
        <v>299720</v>
      </c>
      <c r="M134" s="1249"/>
      <c r="N134" s="978"/>
      <c r="O134" s="285"/>
    </row>
    <row r="135" spans="1:16" ht="17.5">
      <c r="A135" s="1"/>
      <c r="B135" s="1246">
        <v>43687</v>
      </c>
      <c r="C135" s="1246">
        <v>43700</v>
      </c>
      <c r="D135" s="1123" t="s">
        <v>19</v>
      </c>
      <c r="E135" s="1124" t="s">
        <v>201</v>
      </c>
      <c r="F135" s="1125" t="s">
        <v>123</v>
      </c>
      <c r="G135" s="677" t="s">
        <v>380</v>
      </c>
      <c r="H135" s="302" t="s">
        <v>435</v>
      </c>
      <c r="I135" s="1127" t="s">
        <v>39</v>
      </c>
      <c r="J135" s="85"/>
      <c r="K135" s="641" t="s">
        <v>836</v>
      </c>
      <c r="L135" s="646">
        <v>64350</v>
      </c>
      <c r="M135" s="1249"/>
      <c r="N135" s="978"/>
      <c r="O135" s="285"/>
    </row>
    <row r="136" spans="1:16" ht="17.5">
      <c r="A136" s="1"/>
      <c r="B136" s="1122">
        <v>43693</v>
      </c>
      <c r="C136" s="1250" t="s">
        <v>436</v>
      </c>
      <c r="D136" s="1123" t="s">
        <v>19</v>
      </c>
      <c r="E136" s="1124" t="s">
        <v>437</v>
      </c>
      <c r="F136" s="1125" t="s">
        <v>100</v>
      </c>
      <c r="G136" s="640" t="s">
        <v>380</v>
      </c>
      <c r="H136" s="640" t="s">
        <v>438</v>
      </c>
      <c r="I136" s="1251" t="s">
        <v>33</v>
      </c>
      <c r="J136" s="137"/>
      <c r="K136" s="641" t="s">
        <v>836</v>
      </c>
      <c r="L136" s="660">
        <v>134080</v>
      </c>
      <c r="M136" s="1053"/>
      <c r="N136" s="978"/>
      <c r="O136" s="285"/>
    </row>
    <row r="137" spans="1:16" ht="17.5">
      <c r="A137" s="1"/>
      <c r="B137" s="1246">
        <v>43694</v>
      </c>
      <c r="C137" s="1246"/>
      <c r="D137" s="1252" t="s">
        <v>30</v>
      </c>
      <c r="E137" s="1253" t="s">
        <v>439</v>
      </c>
      <c r="F137" s="1254" t="s">
        <v>440</v>
      </c>
      <c r="G137" s="965" t="s">
        <v>380</v>
      </c>
      <c r="H137" s="302" t="s">
        <v>379</v>
      </c>
      <c r="I137" s="1251" t="s">
        <v>318</v>
      </c>
      <c r="J137" s="137"/>
      <c r="K137" s="641" t="s">
        <v>836</v>
      </c>
      <c r="L137" s="660">
        <v>264580</v>
      </c>
      <c r="M137" s="661"/>
      <c r="N137" s="284"/>
      <c r="O137" s="285" t="s">
        <v>441</v>
      </c>
    </row>
    <row r="138" spans="1:16" ht="17.5">
      <c r="B138" s="1122">
        <v>43694</v>
      </c>
      <c r="C138" s="1242">
        <v>43707</v>
      </c>
      <c r="D138" s="1255" t="s">
        <v>30</v>
      </c>
      <c r="E138" s="1204" t="s">
        <v>299</v>
      </c>
      <c r="F138" s="1205" t="s">
        <v>427</v>
      </c>
      <c r="G138" s="1206"/>
      <c r="H138" s="1207" t="s">
        <v>438</v>
      </c>
      <c r="I138" s="1203" t="s">
        <v>39</v>
      </c>
      <c r="J138" s="110"/>
      <c r="K138" s="1208"/>
      <c r="L138" s="1209"/>
      <c r="M138" s="1218"/>
      <c r="N138" s="1211"/>
      <c r="O138" s="1212" t="s">
        <v>442</v>
      </c>
    </row>
    <row r="139" spans="1:16" ht="17.5">
      <c r="B139" s="280">
        <v>43701</v>
      </c>
      <c r="C139" s="280">
        <v>43721</v>
      </c>
      <c r="D139" s="640" t="s">
        <v>19</v>
      </c>
      <c r="E139" s="1128" t="s">
        <v>443</v>
      </c>
      <c r="F139" s="1128" t="s">
        <v>136</v>
      </c>
      <c r="G139" s="640" t="s">
        <v>380</v>
      </c>
      <c r="H139" s="640" t="s">
        <v>188</v>
      </c>
      <c r="I139" s="640"/>
      <c r="J139" s="71"/>
      <c r="K139" s="641" t="s">
        <v>816</v>
      </c>
      <c r="L139" s="646">
        <v>128950</v>
      </c>
      <c r="M139" s="1053"/>
      <c r="N139" s="324"/>
      <c r="O139" s="285"/>
      <c r="P139" s="1256" t="s">
        <v>445</v>
      </c>
    </row>
    <row r="140" spans="1:16" ht="17.5">
      <c r="B140" s="280">
        <v>43701</v>
      </c>
      <c r="C140" s="280">
        <v>43714</v>
      </c>
      <c r="D140" s="640" t="s">
        <v>19</v>
      </c>
      <c r="E140" s="1128" t="s">
        <v>212</v>
      </c>
      <c r="F140" s="1128" t="s">
        <v>446</v>
      </c>
      <c r="G140" s="283" t="s">
        <v>380</v>
      </c>
      <c r="H140" s="640" t="s">
        <v>193</v>
      </c>
      <c r="I140" s="640" t="s">
        <v>39</v>
      </c>
      <c r="J140" s="71"/>
      <c r="K140" s="641" t="s">
        <v>836</v>
      </c>
      <c r="L140" s="646">
        <v>54450</v>
      </c>
      <c r="M140" s="1053"/>
      <c r="N140" s="324"/>
      <c r="O140" s="285"/>
      <c r="P140" s="1256" t="s">
        <v>445</v>
      </c>
    </row>
    <row r="141" spans="1:16" ht="17.5">
      <c r="B141" s="280">
        <v>43708</v>
      </c>
      <c r="C141" s="279">
        <v>43721</v>
      </c>
      <c r="D141" s="640" t="s">
        <v>19</v>
      </c>
      <c r="E141" s="282" t="s">
        <v>215</v>
      </c>
      <c r="F141" s="282" t="s">
        <v>216</v>
      </c>
      <c r="G141" s="283" t="s">
        <v>380</v>
      </c>
      <c r="H141" s="640" t="s">
        <v>386</v>
      </c>
      <c r="I141" s="283"/>
      <c r="J141" s="71"/>
      <c r="K141" s="641" t="s">
        <v>824</v>
      </c>
      <c r="L141" s="646">
        <v>33250</v>
      </c>
      <c r="M141" s="661"/>
      <c r="N141" s="324"/>
      <c r="O141" s="285"/>
    </row>
    <row r="142" spans="1:16" ht="17.5">
      <c r="B142" s="280">
        <v>43708</v>
      </c>
      <c r="C142" s="279">
        <v>43728</v>
      </c>
      <c r="D142" s="640" t="s">
        <v>19</v>
      </c>
      <c r="E142" s="282" t="s">
        <v>217</v>
      </c>
      <c r="F142" s="282" t="s">
        <v>216</v>
      </c>
      <c r="G142" s="283" t="s">
        <v>380</v>
      </c>
      <c r="H142" s="640" t="s">
        <v>386</v>
      </c>
      <c r="I142" s="1257" t="s">
        <v>92</v>
      </c>
      <c r="J142" s="71"/>
      <c r="K142" s="641" t="s">
        <v>824</v>
      </c>
      <c r="L142" s="646">
        <v>59750</v>
      </c>
      <c r="M142" s="661"/>
      <c r="N142" s="324"/>
      <c r="O142" s="285"/>
    </row>
    <row r="143" spans="1:16" ht="17.5">
      <c r="B143" s="279">
        <v>43708</v>
      </c>
      <c r="C143" s="640"/>
      <c r="D143" s="283" t="s">
        <v>19</v>
      </c>
      <c r="E143" s="282" t="s">
        <v>448</v>
      </c>
      <c r="F143" s="282" t="s">
        <v>126</v>
      </c>
      <c r="G143" s="283" t="s">
        <v>380</v>
      </c>
      <c r="H143" s="283"/>
      <c r="I143" s="1257" t="s">
        <v>449</v>
      </c>
      <c r="J143" s="146"/>
      <c r="K143" s="807" t="s">
        <v>836</v>
      </c>
      <c r="L143" s="660">
        <v>27350</v>
      </c>
      <c r="M143" s="661"/>
      <c r="N143" s="284"/>
      <c r="O143" s="285"/>
      <c r="P143" s="1256" t="s">
        <v>445</v>
      </c>
    </row>
    <row r="144" spans="1:16" ht="17.5">
      <c r="B144" s="279">
        <v>43708</v>
      </c>
      <c r="C144" s="280">
        <v>43721</v>
      </c>
      <c r="D144" s="283" t="s">
        <v>236</v>
      </c>
      <c r="E144" s="282" t="s">
        <v>451</v>
      </c>
      <c r="F144" s="282" t="s">
        <v>192</v>
      </c>
      <c r="G144" s="283" t="s">
        <v>380</v>
      </c>
      <c r="H144" s="283" t="s">
        <v>452</v>
      </c>
      <c r="I144" s="283"/>
      <c r="J144" s="146"/>
      <c r="K144" s="1247" t="s">
        <v>837</v>
      </c>
      <c r="L144" s="1248" t="s">
        <v>837</v>
      </c>
      <c r="M144" s="661"/>
      <c r="N144" s="284"/>
      <c r="O144" s="285" t="s">
        <v>453</v>
      </c>
      <c r="P144" s="1256" t="s">
        <v>455</v>
      </c>
    </row>
    <row r="145" spans="2:16" ht="17.5">
      <c r="B145" s="1258">
        <v>43714</v>
      </c>
      <c r="C145" s="1259"/>
      <c r="D145" s="1260" t="s">
        <v>236</v>
      </c>
      <c r="E145" s="1261" t="s">
        <v>456</v>
      </c>
      <c r="F145" s="1261"/>
      <c r="G145" s="1260"/>
      <c r="H145" s="1260"/>
      <c r="I145" s="1260"/>
      <c r="J145" s="1262"/>
      <c r="K145" s="1263" t="s">
        <v>837</v>
      </c>
      <c r="L145" s="1264" t="s">
        <v>837</v>
      </c>
      <c r="M145" s="661"/>
      <c r="N145" s="284"/>
      <c r="O145" s="285"/>
    </row>
    <row r="146" spans="2:16" ht="17.5">
      <c r="B146" s="279">
        <v>43715</v>
      </c>
      <c r="C146" s="279">
        <v>43733</v>
      </c>
      <c r="D146" s="640" t="s">
        <v>19</v>
      </c>
      <c r="E146" s="282" t="s">
        <v>228</v>
      </c>
      <c r="F146" s="282" t="s">
        <v>216</v>
      </c>
      <c r="G146" s="283" t="s">
        <v>380</v>
      </c>
      <c r="H146" s="640" t="s">
        <v>242</v>
      </c>
      <c r="I146" s="283"/>
      <c r="J146" s="71"/>
      <c r="K146" s="641" t="s">
        <v>824</v>
      </c>
      <c r="L146" s="646">
        <v>170050</v>
      </c>
      <c r="M146" s="661"/>
      <c r="N146" s="324"/>
      <c r="O146" s="285"/>
    </row>
    <row r="147" spans="2:16" ht="17.5">
      <c r="B147" s="279">
        <v>43715</v>
      </c>
      <c r="C147" s="279">
        <v>43742</v>
      </c>
      <c r="D147" s="640" t="s">
        <v>19</v>
      </c>
      <c r="E147" s="282" t="s">
        <v>459</v>
      </c>
      <c r="F147" s="282" t="s">
        <v>200</v>
      </c>
      <c r="G147" s="283" t="s">
        <v>380</v>
      </c>
      <c r="H147" s="640" t="s">
        <v>269</v>
      </c>
      <c r="I147" s="283" t="s">
        <v>39</v>
      </c>
      <c r="J147" s="71"/>
      <c r="K147" s="641" t="s">
        <v>824</v>
      </c>
      <c r="L147" s="648">
        <v>164316</v>
      </c>
      <c r="M147" s="661"/>
      <c r="N147" s="324"/>
      <c r="O147" s="285" t="s">
        <v>827</v>
      </c>
      <c r="P147" s="1256" t="s">
        <v>461</v>
      </c>
    </row>
    <row r="148" spans="2:16" ht="17.5">
      <c r="B148" s="279">
        <v>43715</v>
      </c>
      <c r="C148" s="279">
        <v>43728</v>
      </c>
      <c r="D148" s="283" t="s">
        <v>30</v>
      </c>
      <c r="E148" s="282" t="s">
        <v>230</v>
      </c>
      <c r="F148" s="282" t="s">
        <v>21</v>
      </c>
      <c r="G148" s="1265" t="s">
        <v>392</v>
      </c>
      <c r="H148" s="283" t="s">
        <v>420</v>
      </c>
      <c r="I148" s="283" t="s">
        <v>318</v>
      </c>
      <c r="J148" s="71" t="s">
        <v>27</v>
      </c>
      <c r="K148" s="641" t="s">
        <v>84</v>
      </c>
      <c r="L148" s="646">
        <v>100800</v>
      </c>
      <c r="M148" s="661"/>
      <c r="N148" s="324"/>
      <c r="O148" s="285" t="s">
        <v>450</v>
      </c>
      <c r="P148" s="1256" t="s">
        <v>392</v>
      </c>
    </row>
    <row r="149" spans="2:16" ht="17.5">
      <c r="B149" s="279">
        <v>43721</v>
      </c>
      <c r="C149" s="640" t="s">
        <v>457</v>
      </c>
      <c r="D149" s="283" t="s">
        <v>19</v>
      </c>
      <c r="E149" s="282" t="s">
        <v>252</v>
      </c>
      <c r="F149" s="282" t="s">
        <v>192</v>
      </c>
      <c r="G149" s="283" t="s">
        <v>380</v>
      </c>
      <c r="H149" s="283" t="s">
        <v>384</v>
      </c>
      <c r="I149" s="640" t="s">
        <v>39</v>
      </c>
      <c r="J149" s="146"/>
      <c r="K149" s="1266" t="s">
        <v>826</v>
      </c>
      <c r="L149" s="660">
        <v>89950</v>
      </c>
      <c r="M149" s="661"/>
      <c r="N149" s="324"/>
      <c r="O149" s="285" t="s">
        <v>463</v>
      </c>
      <c r="P149" s="1256" t="s">
        <v>455</v>
      </c>
    </row>
    <row r="150" spans="2:16" ht="17.5">
      <c r="B150" s="279">
        <v>43722</v>
      </c>
      <c r="C150" s="280">
        <v>43737</v>
      </c>
      <c r="D150" s="283" t="s">
        <v>19</v>
      </c>
      <c r="E150" s="282" t="s">
        <v>255</v>
      </c>
      <c r="F150" s="282" t="s">
        <v>136</v>
      </c>
      <c r="G150" s="283" t="s">
        <v>380</v>
      </c>
      <c r="H150" s="283"/>
      <c r="I150" s="283"/>
      <c r="J150" s="146"/>
      <c r="K150" s="1266" t="s">
        <v>816</v>
      </c>
      <c r="L150" s="660">
        <v>145200</v>
      </c>
      <c r="M150" s="661"/>
      <c r="N150" s="284"/>
      <c r="O150" s="285" t="s">
        <v>819</v>
      </c>
      <c r="P150" s="1256" t="s">
        <v>445</v>
      </c>
    </row>
    <row r="151" spans="2:16" ht="17.5">
      <c r="B151" s="279">
        <v>43722</v>
      </c>
      <c r="C151" s="280"/>
      <c r="D151" s="283" t="s">
        <v>19</v>
      </c>
      <c r="E151" s="282" t="s">
        <v>256</v>
      </c>
      <c r="F151" s="282" t="s">
        <v>257</v>
      </c>
      <c r="G151" s="283" t="s">
        <v>380</v>
      </c>
      <c r="H151" s="283"/>
      <c r="I151" s="283"/>
      <c r="J151" s="146"/>
      <c r="K151" s="807" t="s">
        <v>836</v>
      </c>
      <c r="L151" s="660">
        <v>60800</v>
      </c>
      <c r="M151" s="661"/>
      <c r="N151" s="284"/>
      <c r="O151" s="285"/>
    </row>
    <row r="152" spans="2:16" ht="17.5">
      <c r="B152" s="1267">
        <v>43722</v>
      </c>
      <c r="C152" s="1150"/>
      <c r="D152" s="1252" t="s">
        <v>19</v>
      </c>
      <c r="E152" s="1253" t="s">
        <v>778</v>
      </c>
      <c r="F152" s="1254" t="s">
        <v>779</v>
      </c>
      <c r="G152" s="283" t="s">
        <v>380</v>
      </c>
      <c r="H152" s="283" t="s">
        <v>471</v>
      </c>
      <c r="I152" s="1251"/>
      <c r="J152" s="137"/>
      <c r="K152" s="1268">
        <v>44191</v>
      </c>
      <c r="L152" s="660">
        <v>51800</v>
      </c>
      <c r="M152" s="661"/>
      <c r="N152" s="284"/>
      <c r="O152" s="285"/>
      <c r="P152" s="1256" t="s">
        <v>445</v>
      </c>
    </row>
    <row r="153" spans="2:16" ht="17.5">
      <c r="B153" s="1269">
        <v>43728</v>
      </c>
      <c r="C153" s="1074">
        <v>43741</v>
      </c>
      <c r="D153" s="1075" t="s">
        <v>236</v>
      </c>
      <c r="E153" s="1076" t="s">
        <v>259</v>
      </c>
      <c r="F153" s="1077"/>
      <c r="G153" s="965" t="s">
        <v>380</v>
      </c>
      <c r="H153" s="302" t="s">
        <v>474</v>
      </c>
      <c r="I153" s="1080"/>
      <c r="J153" s="150"/>
      <c r="K153" s="1270" t="s">
        <v>826</v>
      </c>
      <c r="L153" s="660">
        <v>147720</v>
      </c>
      <c r="M153" s="661"/>
      <c r="N153" s="284"/>
      <c r="O153" s="285" t="s">
        <v>475</v>
      </c>
    </row>
    <row r="154" spans="2:16" ht="15.75" customHeight="1">
      <c r="B154" s="1269">
        <v>43728</v>
      </c>
      <c r="C154" s="1271" t="s">
        <v>457</v>
      </c>
      <c r="D154" s="1272" t="s">
        <v>19</v>
      </c>
      <c r="E154" s="1273" t="s">
        <v>307</v>
      </c>
      <c r="F154" s="1274" t="s">
        <v>268</v>
      </c>
      <c r="G154" s="1275"/>
      <c r="H154" s="1276" t="s">
        <v>458</v>
      </c>
      <c r="I154" s="1277" t="s">
        <v>39</v>
      </c>
      <c r="J154" s="159"/>
      <c r="K154" s="1278"/>
      <c r="L154" s="1279"/>
      <c r="M154" s="1280"/>
      <c r="N154" s="1281"/>
      <c r="O154" s="1212"/>
      <c r="P154" s="1256" t="s">
        <v>263</v>
      </c>
    </row>
    <row r="155" spans="2:16" ht="17.5">
      <c r="B155" s="1269">
        <v>43729</v>
      </c>
      <c r="C155" s="1074">
        <v>44122</v>
      </c>
      <c r="D155" s="1075" t="s">
        <v>19</v>
      </c>
      <c r="E155" s="1076" t="s">
        <v>476</v>
      </c>
      <c r="F155" s="1077" t="s">
        <v>783</v>
      </c>
      <c r="G155" s="965" t="s">
        <v>380</v>
      </c>
      <c r="H155" s="302" t="s">
        <v>477</v>
      </c>
      <c r="I155" s="1251"/>
      <c r="J155" s="150"/>
      <c r="K155" s="1282" t="s">
        <v>782</v>
      </c>
      <c r="L155" s="660">
        <v>223650</v>
      </c>
      <c r="M155" s="661"/>
      <c r="N155" s="284"/>
      <c r="O155" s="285"/>
    </row>
    <row r="156" spans="2:16" ht="17.5">
      <c r="B156" s="1269">
        <v>43729</v>
      </c>
      <c r="C156" s="1074">
        <v>44108</v>
      </c>
      <c r="D156" s="1075" t="s">
        <v>19</v>
      </c>
      <c r="E156" s="1076" t="s">
        <v>478</v>
      </c>
      <c r="F156" s="1077" t="s">
        <v>53</v>
      </c>
      <c r="G156" s="965" t="s">
        <v>380</v>
      </c>
      <c r="H156" s="302"/>
      <c r="I156" s="1080"/>
      <c r="J156" s="150"/>
      <c r="K156" s="1282">
        <v>44191</v>
      </c>
      <c r="L156" s="660">
        <v>83200</v>
      </c>
      <c r="M156" s="661"/>
      <c r="N156" s="284"/>
      <c r="O156" s="285" t="s">
        <v>479</v>
      </c>
    </row>
    <row r="157" spans="2:16" ht="17.5">
      <c r="B157" s="1269">
        <v>43729</v>
      </c>
      <c r="C157" s="1246">
        <v>44108</v>
      </c>
      <c r="D157" s="1075" t="s">
        <v>19</v>
      </c>
      <c r="E157" s="1076" t="s">
        <v>480</v>
      </c>
      <c r="F157" s="1125" t="s">
        <v>126</v>
      </c>
      <c r="G157" s="965" t="s">
        <v>380</v>
      </c>
      <c r="H157" s="302" t="s">
        <v>350</v>
      </c>
      <c r="I157" s="302" t="s">
        <v>33</v>
      </c>
      <c r="J157" s="162"/>
      <c r="K157" s="1282" t="s">
        <v>824</v>
      </c>
      <c r="L157" s="660">
        <v>74430</v>
      </c>
      <c r="M157" s="661"/>
      <c r="N157" s="324"/>
      <c r="O157" s="285"/>
      <c r="P157" s="1256" t="s">
        <v>445</v>
      </c>
    </row>
    <row r="158" spans="2:16" ht="17.5">
      <c r="B158" s="1073">
        <v>43729</v>
      </c>
      <c r="C158" s="1246">
        <v>44108</v>
      </c>
      <c r="D158" s="1075" t="s">
        <v>19</v>
      </c>
      <c r="E158" s="1283" t="s">
        <v>481</v>
      </c>
      <c r="F158" s="1284" t="s">
        <v>777</v>
      </c>
      <c r="G158" s="965" t="s">
        <v>380</v>
      </c>
      <c r="H158" s="1126" t="s">
        <v>482</v>
      </c>
      <c r="I158" s="1088"/>
      <c r="J158" s="1285"/>
      <c r="K158" s="1132" t="s">
        <v>776</v>
      </c>
      <c r="L158" s="637">
        <v>82760</v>
      </c>
      <c r="M158" s="643"/>
      <c r="N158" s="1286"/>
      <c r="O158" s="285"/>
    </row>
    <row r="159" spans="2:16" ht="17.5">
      <c r="B159" s="1269">
        <v>43736</v>
      </c>
      <c r="C159" s="1246">
        <v>44115</v>
      </c>
      <c r="D159" s="1075" t="s">
        <v>19</v>
      </c>
      <c r="E159" s="1287" t="s">
        <v>271</v>
      </c>
      <c r="F159" s="1288" t="s">
        <v>130</v>
      </c>
      <c r="G159" s="965" t="s">
        <v>380</v>
      </c>
      <c r="H159" s="302" t="s">
        <v>483</v>
      </c>
      <c r="I159" s="1289"/>
      <c r="J159" s="165"/>
      <c r="K159" s="1290" t="s">
        <v>813</v>
      </c>
      <c r="L159" s="660">
        <v>55714</v>
      </c>
      <c r="M159" s="661"/>
      <c r="N159" s="284"/>
      <c r="O159" s="285"/>
    </row>
    <row r="160" spans="2:16" ht="17.5">
      <c r="B160" s="1269">
        <v>43736</v>
      </c>
      <c r="C160" s="1246">
        <v>44108</v>
      </c>
      <c r="D160" s="1291" t="s">
        <v>19</v>
      </c>
      <c r="E160" s="282" t="s">
        <v>895</v>
      </c>
      <c r="F160" s="282" t="s">
        <v>130</v>
      </c>
      <c r="G160" s="283" t="s">
        <v>380</v>
      </c>
      <c r="H160" s="283" t="s">
        <v>482</v>
      </c>
      <c r="I160" s="283"/>
      <c r="J160" s="146"/>
      <c r="K160" s="1290" t="s">
        <v>813</v>
      </c>
      <c r="L160" s="660">
        <v>46764</v>
      </c>
      <c r="M160" s="661"/>
      <c r="N160" s="284"/>
      <c r="O160" s="285"/>
    </row>
    <row r="161" spans="2:16" ht="17.5">
      <c r="B161" s="1269">
        <v>43736</v>
      </c>
      <c r="C161" s="1292">
        <v>44108</v>
      </c>
      <c r="D161" s="1293" t="s">
        <v>19</v>
      </c>
      <c r="E161" s="1294" t="s">
        <v>272</v>
      </c>
      <c r="F161" s="1294" t="s">
        <v>257</v>
      </c>
      <c r="G161" s="665" t="s">
        <v>380</v>
      </c>
      <c r="H161" s="665" t="s">
        <v>484</v>
      </c>
      <c r="I161" s="665"/>
      <c r="J161" s="1295"/>
      <c r="K161" s="807" t="s">
        <v>836</v>
      </c>
      <c r="L161" s="1296">
        <v>52500</v>
      </c>
      <c r="M161" s="661"/>
      <c r="N161" s="284"/>
      <c r="O161" s="285"/>
    </row>
    <row r="162" spans="2:16" ht="17.5">
      <c r="B162" s="1269">
        <v>43736</v>
      </c>
      <c r="C162" s="1246">
        <v>44115</v>
      </c>
      <c r="D162" s="1291" t="s">
        <v>19</v>
      </c>
      <c r="E162" s="282" t="s">
        <v>276</v>
      </c>
      <c r="F162" s="282" t="s">
        <v>168</v>
      </c>
      <c r="G162" s="283" t="s">
        <v>380</v>
      </c>
      <c r="H162" s="283" t="s">
        <v>322</v>
      </c>
      <c r="I162" s="283"/>
      <c r="J162" s="146"/>
      <c r="K162" s="659" t="s">
        <v>826</v>
      </c>
      <c r="L162" s="660">
        <v>96300</v>
      </c>
      <c r="M162" s="661"/>
      <c r="N162" s="324"/>
      <c r="O162" s="285"/>
    </row>
    <row r="163" spans="2:16" ht="17.5">
      <c r="B163" s="1246">
        <v>43743</v>
      </c>
      <c r="C163" s="1246">
        <v>44136</v>
      </c>
      <c r="D163" s="1291" t="s">
        <v>19</v>
      </c>
      <c r="E163" s="282" t="s">
        <v>812</v>
      </c>
      <c r="F163" s="282" t="s">
        <v>200</v>
      </c>
      <c r="G163" s="283" t="s">
        <v>380</v>
      </c>
      <c r="H163" s="283" t="s">
        <v>58</v>
      </c>
      <c r="I163" s="283"/>
      <c r="J163" s="146"/>
      <c r="K163" s="659" t="s">
        <v>813</v>
      </c>
      <c r="L163" s="660">
        <v>12860</v>
      </c>
      <c r="M163" s="661"/>
      <c r="N163" s="324"/>
      <c r="O163" s="285"/>
      <c r="P163" s="1256" t="s">
        <v>461</v>
      </c>
    </row>
    <row r="164" spans="2:16" ht="17.5">
      <c r="B164" s="1297">
        <v>43743</v>
      </c>
      <c r="C164" s="1246">
        <v>44122</v>
      </c>
      <c r="D164" s="1291" t="s">
        <v>19</v>
      </c>
      <c r="E164" s="282" t="s">
        <v>278</v>
      </c>
      <c r="F164" s="282" t="s">
        <v>279</v>
      </c>
      <c r="G164" s="283" t="s">
        <v>380</v>
      </c>
      <c r="H164" s="283" t="s">
        <v>490</v>
      </c>
      <c r="I164" s="283"/>
      <c r="J164" s="146"/>
      <c r="K164" s="659" t="s">
        <v>776</v>
      </c>
      <c r="L164" s="660">
        <v>58050</v>
      </c>
      <c r="M164" s="661"/>
      <c r="N164" s="284"/>
      <c r="O164" s="285"/>
    </row>
    <row r="165" spans="2:16" ht="17.5">
      <c r="B165" s="279">
        <v>43743</v>
      </c>
      <c r="C165" s="1246">
        <v>44115</v>
      </c>
      <c r="D165" s="1291" t="s">
        <v>19</v>
      </c>
      <c r="E165" s="282" t="s">
        <v>491</v>
      </c>
      <c r="F165" s="282" t="s">
        <v>404</v>
      </c>
      <c r="G165" s="283" t="s">
        <v>380</v>
      </c>
      <c r="H165" s="283" t="s">
        <v>292</v>
      </c>
      <c r="I165" s="283"/>
      <c r="J165" s="146"/>
      <c r="K165" s="659" t="s">
        <v>776</v>
      </c>
      <c r="L165" s="660">
        <v>33620</v>
      </c>
      <c r="M165" s="661"/>
      <c r="N165" s="284"/>
      <c r="O165" s="285"/>
    </row>
    <row r="166" spans="2:16" ht="17.5">
      <c r="B166" s="279">
        <v>43743</v>
      </c>
      <c r="C166" s="1246">
        <v>44122</v>
      </c>
      <c r="D166" s="1291" t="s">
        <v>19</v>
      </c>
      <c r="E166" s="282" t="s">
        <v>492</v>
      </c>
      <c r="F166" s="282" t="s">
        <v>756</v>
      </c>
      <c r="G166" s="283" t="s">
        <v>380</v>
      </c>
      <c r="H166" s="283" t="s">
        <v>401</v>
      </c>
      <c r="I166" s="283"/>
      <c r="J166" s="146"/>
      <c r="K166" s="1266">
        <v>44191</v>
      </c>
      <c r="L166" s="660">
        <v>47400</v>
      </c>
      <c r="M166" s="661"/>
      <c r="N166" s="284"/>
      <c r="O166" s="285"/>
    </row>
    <row r="167" spans="2:16" ht="17.5">
      <c r="B167" s="279">
        <v>43743</v>
      </c>
      <c r="C167" s="1246">
        <v>44122</v>
      </c>
      <c r="D167" s="1291" t="s">
        <v>30</v>
      </c>
      <c r="E167" s="282" t="s">
        <v>493</v>
      </c>
      <c r="F167" s="282" t="s">
        <v>262</v>
      </c>
      <c r="G167" s="283" t="s">
        <v>380</v>
      </c>
      <c r="H167" s="283" t="s">
        <v>350</v>
      </c>
      <c r="I167" s="283"/>
      <c r="J167" s="146"/>
      <c r="K167" s="659" t="s">
        <v>816</v>
      </c>
      <c r="L167" s="660">
        <v>47500</v>
      </c>
      <c r="M167" s="661"/>
      <c r="N167" s="284"/>
      <c r="O167" s="285"/>
    </row>
    <row r="168" spans="2:16" ht="17.5">
      <c r="B168" s="1073">
        <v>43750</v>
      </c>
      <c r="C168" s="1122">
        <v>44129</v>
      </c>
      <c r="D168" s="1291" t="s">
        <v>19</v>
      </c>
      <c r="E168" s="292" t="s">
        <v>498</v>
      </c>
      <c r="F168" s="292" t="s">
        <v>499</v>
      </c>
      <c r="G168" s="283" t="s">
        <v>380</v>
      </c>
      <c r="H168" s="640"/>
      <c r="I168" s="640"/>
      <c r="J168" s="71"/>
      <c r="K168" s="641" t="s">
        <v>798</v>
      </c>
      <c r="L168" s="646">
        <v>41600</v>
      </c>
      <c r="M168" s="643"/>
      <c r="N168" s="1286"/>
      <c r="O168" s="285"/>
    </row>
    <row r="169" spans="2:16" ht="17.5">
      <c r="B169" s="1073">
        <v>43751</v>
      </c>
      <c r="C169" s="1122">
        <v>44129</v>
      </c>
      <c r="D169" s="1291" t="s">
        <v>19</v>
      </c>
      <c r="E169" s="292" t="s">
        <v>838</v>
      </c>
      <c r="F169" s="292" t="s">
        <v>747</v>
      </c>
      <c r="G169" s="283" t="s">
        <v>380</v>
      </c>
      <c r="H169" s="640"/>
      <c r="I169" s="640"/>
      <c r="J169" s="71"/>
      <c r="K169" s="641" t="s">
        <v>833</v>
      </c>
      <c r="L169" s="646">
        <v>194870</v>
      </c>
      <c r="M169" s="643"/>
      <c r="N169" s="1286"/>
      <c r="O169" s="285"/>
    </row>
    <row r="170" spans="2:16" ht="17.5">
      <c r="B170" s="280">
        <v>43750</v>
      </c>
      <c r="C170" s="280">
        <v>44129</v>
      </c>
      <c r="D170" s="1291" t="s">
        <v>19</v>
      </c>
      <c r="E170" s="292" t="s">
        <v>817</v>
      </c>
      <c r="F170" s="282" t="s">
        <v>814</v>
      </c>
      <c r="G170" s="283" t="s">
        <v>380</v>
      </c>
      <c r="H170" s="640"/>
      <c r="I170" s="640"/>
      <c r="J170" s="71"/>
      <c r="K170" s="1298" t="s">
        <v>813</v>
      </c>
      <c r="L170" s="648">
        <v>183600</v>
      </c>
      <c r="M170" s="643"/>
      <c r="N170" s="1286"/>
      <c r="O170" s="649" t="s">
        <v>818</v>
      </c>
    </row>
    <row r="171" spans="2:16" ht="17.5">
      <c r="B171" s="279">
        <v>43750</v>
      </c>
      <c r="C171" s="279">
        <v>44129</v>
      </c>
      <c r="D171" s="1291" t="s">
        <v>19</v>
      </c>
      <c r="E171" s="282" t="s">
        <v>754</v>
      </c>
      <c r="F171" s="282" t="s">
        <v>262</v>
      </c>
      <c r="G171" s="283" t="s">
        <v>380</v>
      </c>
      <c r="H171" s="283" t="s">
        <v>501</v>
      </c>
      <c r="I171" s="283"/>
      <c r="J171" s="146"/>
      <c r="K171" s="659" t="s">
        <v>813</v>
      </c>
      <c r="L171" s="660">
        <v>44950</v>
      </c>
      <c r="M171" s="661"/>
      <c r="N171" s="284"/>
      <c r="O171" s="285"/>
    </row>
    <row r="172" spans="2:16" ht="17.5">
      <c r="B172" s="279">
        <v>43757</v>
      </c>
      <c r="C172" s="279">
        <v>44128</v>
      </c>
      <c r="D172" s="1291" t="s">
        <v>19</v>
      </c>
      <c r="E172" s="282" t="s">
        <v>781</v>
      </c>
      <c r="F172" s="1128" t="s">
        <v>329</v>
      </c>
      <c r="G172" s="283" t="s">
        <v>380</v>
      </c>
      <c r="H172" s="640" t="s">
        <v>124</v>
      </c>
      <c r="I172" s="640" t="s">
        <v>92</v>
      </c>
      <c r="J172" s="146"/>
      <c r="K172" s="1299" t="s">
        <v>782</v>
      </c>
      <c r="L172" s="660">
        <v>29150</v>
      </c>
      <c r="M172" s="661"/>
      <c r="N172" s="324"/>
      <c r="O172" s="285"/>
      <c r="P172" s="1256"/>
    </row>
    <row r="173" spans="2:16" ht="17.5">
      <c r="B173" s="279">
        <v>43757</v>
      </c>
      <c r="C173" s="279">
        <v>44143</v>
      </c>
      <c r="D173" s="1291" t="s">
        <v>19</v>
      </c>
      <c r="E173" s="282" t="s">
        <v>801</v>
      </c>
      <c r="F173" s="1128" t="s">
        <v>136</v>
      </c>
      <c r="G173" s="283" t="s">
        <v>380</v>
      </c>
      <c r="H173" s="283"/>
      <c r="I173" s="283"/>
      <c r="J173" s="146"/>
      <c r="K173" s="659" t="s">
        <v>798</v>
      </c>
      <c r="L173" s="660">
        <v>99900</v>
      </c>
      <c r="M173" s="661"/>
      <c r="N173" s="324"/>
      <c r="O173" s="285"/>
      <c r="P173" s="1256"/>
    </row>
    <row r="174" spans="2:16" ht="17.5">
      <c r="B174" s="279">
        <v>43757</v>
      </c>
      <c r="C174" s="279">
        <v>43770</v>
      </c>
      <c r="D174" s="1291" t="s">
        <v>19</v>
      </c>
      <c r="E174" s="282" t="s">
        <v>280</v>
      </c>
      <c r="F174" s="1128" t="s">
        <v>126</v>
      </c>
      <c r="G174" s="283" t="s">
        <v>380</v>
      </c>
      <c r="H174" s="283" t="s">
        <v>124</v>
      </c>
      <c r="I174" s="283"/>
      <c r="J174" s="146"/>
      <c r="K174" s="659" t="s">
        <v>813</v>
      </c>
      <c r="L174" s="660">
        <v>78900</v>
      </c>
      <c r="M174" s="661"/>
      <c r="N174" s="324"/>
      <c r="O174" s="285"/>
      <c r="P174" s="1256" t="s">
        <v>445</v>
      </c>
    </row>
    <row r="175" spans="2:16" ht="17.5">
      <c r="B175" s="279">
        <v>43757</v>
      </c>
      <c r="C175" s="280">
        <v>44136</v>
      </c>
      <c r="D175" s="1291" t="s">
        <v>19</v>
      </c>
      <c r="E175" s="282" t="s">
        <v>504</v>
      </c>
      <c r="F175" s="282" t="s">
        <v>53</v>
      </c>
      <c r="G175" s="283" t="s">
        <v>380</v>
      </c>
      <c r="H175" s="283"/>
      <c r="I175" s="283"/>
      <c r="J175" s="146"/>
      <c r="K175" s="659" t="s">
        <v>776</v>
      </c>
      <c r="L175" s="660">
        <v>42800</v>
      </c>
      <c r="M175" s="661"/>
      <c r="N175" s="324"/>
      <c r="O175" s="285"/>
    </row>
    <row r="176" spans="2:16" ht="17.5">
      <c r="B176" s="279">
        <v>43757</v>
      </c>
      <c r="C176" s="280">
        <v>44150</v>
      </c>
      <c r="D176" s="1291" t="s">
        <v>19</v>
      </c>
      <c r="E176" s="282" t="s">
        <v>505</v>
      </c>
      <c r="F176" s="282" t="s">
        <v>115</v>
      </c>
      <c r="G176" s="283" t="s">
        <v>380</v>
      </c>
      <c r="H176" s="283"/>
      <c r="I176" s="283"/>
      <c r="J176" s="146"/>
      <c r="K176" s="659" t="s">
        <v>813</v>
      </c>
      <c r="L176" s="660">
        <v>138300</v>
      </c>
      <c r="M176" s="661"/>
      <c r="N176" s="324"/>
      <c r="O176" s="285" t="s">
        <v>840</v>
      </c>
    </row>
    <row r="177" spans="2:15" ht="17.5">
      <c r="B177" s="279">
        <v>43763</v>
      </c>
      <c r="C177" s="280">
        <v>44149</v>
      </c>
      <c r="D177" s="1291" t="s">
        <v>19</v>
      </c>
      <c r="E177" s="282" t="s">
        <v>506</v>
      </c>
      <c r="F177" s="282" t="s">
        <v>329</v>
      </c>
      <c r="G177" s="283" t="s">
        <v>380</v>
      </c>
      <c r="H177" s="283"/>
      <c r="I177" s="283"/>
      <c r="J177" s="146"/>
      <c r="K177" s="1299" t="s">
        <v>782</v>
      </c>
      <c r="L177" s="660">
        <v>86300</v>
      </c>
      <c r="M177" s="661"/>
      <c r="N177" s="324"/>
      <c r="O177" s="285"/>
    </row>
    <row r="178" spans="2:15" ht="17.5">
      <c r="B178" s="279">
        <v>43763</v>
      </c>
      <c r="C178" s="280">
        <v>44149</v>
      </c>
      <c r="D178" s="1291" t="s">
        <v>19</v>
      </c>
      <c r="E178" s="282" t="s">
        <v>507</v>
      </c>
      <c r="F178" s="282" t="s">
        <v>329</v>
      </c>
      <c r="G178" s="283" t="s">
        <v>380</v>
      </c>
      <c r="H178" s="283"/>
      <c r="I178" s="283"/>
      <c r="J178" s="146"/>
      <c r="K178" s="1299" t="s">
        <v>782</v>
      </c>
      <c r="L178" s="660">
        <v>65800</v>
      </c>
      <c r="M178" s="661"/>
      <c r="N178" s="324"/>
      <c r="O178" s="285"/>
    </row>
    <row r="179" spans="2:15" ht="17.5">
      <c r="B179" s="279">
        <v>43764</v>
      </c>
      <c r="C179" s="280">
        <v>44136</v>
      </c>
      <c r="D179" s="1291" t="s">
        <v>19</v>
      </c>
      <c r="E179" s="282" t="s">
        <v>508</v>
      </c>
      <c r="F179" s="282" t="s">
        <v>257</v>
      </c>
      <c r="G179" s="283" t="s">
        <v>380</v>
      </c>
      <c r="H179" s="283"/>
      <c r="I179" s="283"/>
      <c r="J179" s="146"/>
      <c r="K179" s="659" t="s">
        <v>813</v>
      </c>
      <c r="L179" s="660">
        <v>29200</v>
      </c>
      <c r="M179" s="661"/>
      <c r="N179" s="324"/>
      <c r="O179" s="285"/>
    </row>
    <row r="180" spans="2:15" ht="17.5">
      <c r="B180" s="279">
        <v>43764</v>
      </c>
      <c r="C180" s="280">
        <v>44157</v>
      </c>
      <c r="D180" s="1291" t="s">
        <v>19</v>
      </c>
      <c r="E180" s="282" t="s">
        <v>815</v>
      </c>
      <c r="F180" s="282" t="s">
        <v>176</v>
      </c>
      <c r="G180" s="283" t="s">
        <v>380</v>
      </c>
      <c r="H180" s="283"/>
      <c r="I180" s="283"/>
      <c r="J180" s="146"/>
      <c r="K180" s="1300" t="s">
        <v>816</v>
      </c>
      <c r="L180" s="1301" t="s">
        <v>792</v>
      </c>
      <c r="M180" s="661"/>
      <c r="N180" s="324"/>
      <c r="O180" s="649" t="s">
        <v>818</v>
      </c>
    </row>
    <row r="181" spans="2:15" ht="17.5">
      <c r="B181" s="279">
        <v>43764</v>
      </c>
      <c r="C181" s="280">
        <v>44143</v>
      </c>
      <c r="D181" s="1291" t="s">
        <v>19</v>
      </c>
      <c r="E181" s="282" t="s">
        <v>510</v>
      </c>
      <c r="F181" s="282" t="s">
        <v>158</v>
      </c>
      <c r="G181" s="283" t="s">
        <v>380</v>
      </c>
      <c r="H181" s="283"/>
      <c r="I181" s="283"/>
      <c r="J181" s="146"/>
      <c r="K181" s="1299" t="s">
        <v>776</v>
      </c>
      <c r="L181" s="660">
        <v>115450</v>
      </c>
      <c r="M181" s="661"/>
      <c r="N181" s="324"/>
      <c r="O181" s="285"/>
    </row>
    <row r="182" spans="2:15" ht="17.5">
      <c r="B182" s="279">
        <v>43764</v>
      </c>
      <c r="C182" s="280">
        <v>44143</v>
      </c>
      <c r="D182" s="1291" t="s">
        <v>19</v>
      </c>
      <c r="E182" s="282" t="s">
        <v>307</v>
      </c>
      <c r="F182" s="282" t="s">
        <v>268</v>
      </c>
      <c r="G182" s="283" t="s">
        <v>380</v>
      </c>
      <c r="H182" s="283"/>
      <c r="I182" s="283"/>
      <c r="J182" s="146"/>
      <c r="K182" s="659" t="s">
        <v>835</v>
      </c>
      <c r="L182" s="660">
        <v>66300</v>
      </c>
      <c r="M182" s="661"/>
      <c r="N182" s="324"/>
      <c r="O182" s="285" t="s">
        <v>834</v>
      </c>
    </row>
    <row r="183" spans="2:15" ht="17.5">
      <c r="B183" s="279">
        <v>43771</v>
      </c>
      <c r="C183" s="280">
        <v>44150</v>
      </c>
      <c r="D183" s="1291" t="s">
        <v>19</v>
      </c>
      <c r="E183" s="282" t="s">
        <v>511</v>
      </c>
      <c r="F183" s="282" t="s">
        <v>512</v>
      </c>
      <c r="G183" s="283" t="s">
        <v>380</v>
      </c>
      <c r="H183" s="283"/>
      <c r="I183" s="283"/>
      <c r="J183" s="146"/>
      <c r="K183" s="659" t="s">
        <v>776</v>
      </c>
      <c r="L183" s="660">
        <v>137590</v>
      </c>
      <c r="M183" s="661"/>
      <c r="N183" s="324"/>
      <c r="O183" s="285"/>
    </row>
    <row r="184" spans="2:15" ht="17.5">
      <c r="B184" s="279">
        <v>43771</v>
      </c>
      <c r="C184" s="280">
        <v>44150</v>
      </c>
      <c r="D184" s="1291" t="s">
        <v>19</v>
      </c>
      <c r="E184" s="282" t="s">
        <v>513</v>
      </c>
      <c r="F184" s="282" t="s">
        <v>53</v>
      </c>
      <c r="G184" s="283" t="s">
        <v>380</v>
      </c>
      <c r="H184" s="283"/>
      <c r="I184" s="283"/>
      <c r="J184" s="146"/>
      <c r="K184" s="659" t="s">
        <v>776</v>
      </c>
      <c r="L184" s="660">
        <v>63800</v>
      </c>
      <c r="M184" s="661"/>
      <c r="N184" s="324"/>
      <c r="O184" s="285"/>
    </row>
    <row r="185" spans="2:15" ht="17.5">
      <c r="B185" s="279">
        <v>43771</v>
      </c>
      <c r="C185" s="280">
        <v>44143</v>
      </c>
      <c r="D185" s="1291" t="s">
        <v>19</v>
      </c>
      <c r="E185" s="282" t="s">
        <v>514</v>
      </c>
      <c r="F185" s="282" t="s">
        <v>515</v>
      </c>
      <c r="G185" s="283" t="s">
        <v>380</v>
      </c>
      <c r="H185" s="283"/>
      <c r="I185" s="283"/>
      <c r="J185" s="146"/>
      <c r="K185" s="659" t="s">
        <v>782</v>
      </c>
      <c r="L185" s="660">
        <v>27090</v>
      </c>
      <c r="M185" s="661"/>
      <c r="N185" s="324"/>
      <c r="O185" s="285"/>
    </row>
    <row r="186" spans="2:15" ht="17.5">
      <c r="B186" s="279">
        <v>43771</v>
      </c>
      <c r="C186" s="280">
        <v>44150</v>
      </c>
      <c r="D186" s="1291" t="s">
        <v>19</v>
      </c>
      <c r="E186" s="282" t="s">
        <v>516</v>
      </c>
      <c r="F186" s="282" t="s">
        <v>257</v>
      </c>
      <c r="G186" s="283" t="s">
        <v>380</v>
      </c>
      <c r="H186" s="283"/>
      <c r="I186" s="283"/>
      <c r="J186" s="146"/>
      <c r="K186" s="659" t="s">
        <v>813</v>
      </c>
      <c r="L186" s="660">
        <v>58200</v>
      </c>
      <c r="M186" s="661"/>
      <c r="N186" s="324"/>
      <c r="O186" s="285"/>
    </row>
    <row r="187" spans="2:15" ht="17.5">
      <c r="B187" s="279">
        <v>43777</v>
      </c>
      <c r="C187" s="280">
        <v>44157</v>
      </c>
      <c r="D187" s="1291" t="s">
        <v>19</v>
      </c>
      <c r="E187" s="282" t="s">
        <v>517</v>
      </c>
      <c r="F187" s="282" t="s">
        <v>329</v>
      </c>
      <c r="G187" s="283" t="s">
        <v>380</v>
      </c>
      <c r="H187" s="283"/>
      <c r="I187" s="283"/>
      <c r="J187" s="146"/>
      <c r="K187" s="659" t="s">
        <v>782</v>
      </c>
      <c r="L187" s="660">
        <v>44350</v>
      </c>
      <c r="M187" s="661"/>
      <c r="N187" s="324"/>
      <c r="O187" s="285"/>
    </row>
    <row r="188" spans="2:15" ht="17.5">
      <c r="B188" s="279">
        <v>43778</v>
      </c>
      <c r="C188" s="280">
        <v>44150</v>
      </c>
      <c r="D188" s="1291" t="s">
        <v>518</v>
      </c>
      <c r="E188" s="282" t="s">
        <v>519</v>
      </c>
      <c r="F188" s="282" t="s">
        <v>257</v>
      </c>
      <c r="G188" s="283" t="s">
        <v>380</v>
      </c>
      <c r="H188" s="283"/>
      <c r="I188" s="283"/>
      <c r="J188" s="146"/>
      <c r="K188" s="659" t="s">
        <v>813</v>
      </c>
      <c r="L188" s="660">
        <v>29500</v>
      </c>
      <c r="M188" s="661"/>
      <c r="N188" s="324"/>
      <c r="O188" s="285"/>
    </row>
    <row r="189" spans="2:15" ht="17.5">
      <c r="B189" s="279">
        <v>43778</v>
      </c>
      <c r="C189" s="280">
        <v>44157</v>
      </c>
      <c r="D189" s="1291" t="s">
        <v>19</v>
      </c>
      <c r="E189" s="282" t="s">
        <v>520</v>
      </c>
      <c r="F189" s="282" t="s">
        <v>136</v>
      </c>
      <c r="G189" s="283" t="s">
        <v>380</v>
      </c>
      <c r="H189" s="283"/>
      <c r="I189" s="283"/>
      <c r="J189" s="146"/>
      <c r="K189" s="659" t="s">
        <v>798</v>
      </c>
      <c r="L189" s="660">
        <v>140900</v>
      </c>
      <c r="M189" s="661"/>
      <c r="N189" s="324"/>
      <c r="O189" s="285"/>
    </row>
    <row r="190" spans="2:15" ht="17.5">
      <c r="B190" s="279">
        <v>43778</v>
      </c>
      <c r="C190" s="280">
        <v>44164</v>
      </c>
      <c r="D190" s="1291" t="s">
        <v>19</v>
      </c>
      <c r="E190" s="282" t="s">
        <v>521</v>
      </c>
      <c r="F190" s="282" t="s">
        <v>100</v>
      </c>
      <c r="G190" s="283" t="s">
        <v>380</v>
      </c>
      <c r="H190" s="283"/>
      <c r="I190" s="283"/>
      <c r="J190" s="146"/>
      <c r="K190" s="659" t="s">
        <v>776</v>
      </c>
      <c r="L190" s="660">
        <v>136945</v>
      </c>
      <c r="M190" s="661"/>
      <c r="N190" s="324"/>
      <c r="O190" s="285"/>
    </row>
    <row r="191" spans="2:15" ht="17.5">
      <c r="B191" s="279">
        <v>43784</v>
      </c>
      <c r="C191" s="280">
        <v>44177</v>
      </c>
      <c r="D191" s="1291" t="s">
        <v>19</v>
      </c>
      <c r="E191" s="282" t="s">
        <v>522</v>
      </c>
      <c r="F191" s="282" t="s">
        <v>329</v>
      </c>
      <c r="G191" s="283" t="s">
        <v>380</v>
      </c>
      <c r="H191" s="283"/>
      <c r="I191" s="283"/>
      <c r="J191" s="146"/>
      <c r="K191" s="659" t="s">
        <v>782</v>
      </c>
      <c r="L191" s="660">
        <v>326550</v>
      </c>
      <c r="M191" s="661"/>
      <c r="N191" s="324"/>
      <c r="O191" s="285"/>
    </row>
    <row r="192" spans="2:15" ht="17.5">
      <c r="B192" s="279">
        <v>43785</v>
      </c>
      <c r="C192" s="280">
        <v>44157</v>
      </c>
      <c r="D192" s="1291" t="s">
        <v>19</v>
      </c>
      <c r="E192" s="282" t="s">
        <v>523</v>
      </c>
      <c r="F192" s="282" t="s">
        <v>53</v>
      </c>
      <c r="G192" s="283" t="s">
        <v>380</v>
      </c>
      <c r="H192" s="283"/>
      <c r="I192" s="283"/>
      <c r="J192" s="146"/>
      <c r="K192" s="1299" t="s">
        <v>776</v>
      </c>
      <c r="L192" s="660">
        <v>36180</v>
      </c>
      <c r="M192" s="661"/>
      <c r="N192" s="324"/>
      <c r="O192" s="285"/>
    </row>
    <row r="193" spans="1:16" ht="17.5">
      <c r="B193" s="279">
        <v>43785</v>
      </c>
      <c r="C193" s="280">
        <v>44164</v>
      </c>
      <c r="D193" s="1291" t="s">
        <v>19</v>
      </c>
      <c r="E193" s="282" t="s">
        <v>524</v>
      </c>
      <c r="F193" s="282" t="s">
        <v>123</v>
      </c>
      <c r="G193" s="283" t="s">
        <v>380</v>
      </c>
      <c r="H193" s="283"/>
      <c r="I193" s="283"/>
      <c r="J193" s="146"/>
      <c r="K193" s="659" t="s">
        <v>776</v>
      </c>
      <c r="L193" s="660">
        <v>56050</v>
      </c>
      <c r="M193" s="661"/>
      <c r="N193" s="324"/>
      <c r="O193" s="285"/>
    </row>
    <row r="194" spans="1:16" ht="17.5">
      <c r="B194" s="1302">
        <v>43785</v>
      </c>
      <c r="C194" s="688">
        <v>44157</v>
      </c>
      <c r="D194" s="1293" t="s">
        <v>19</v>
      </c>
      <c r="E194" s="1294" t="s">
        <v>525</v>
      </c>
      <c r="F194" s="1294" t="s">
        <v>257</v>
      </c>
      <c r="G194" s="665" t="s">
        <v>380</v>
      </c>
      <c r="H194" s="665"/>
      <c r="I194" s="665"/>
      <c r="J194" s="1295"/>
      <c r="K194" s="807" t="s">
        <v>813</v>
      </c>
      <c r="L194" s="1296">
        <v>41100</v>
      </c>
      <c r="M194" s="661"/>
      <c r="N194" s="324"/>
      <c r="O194" s="285"/>
    </row>
    <row r="195" spans="1:16" ht="17.5">
      <c r="B195" s="279">
        <v>43785</v>
      </c>
      <c r="C195" s="280">
        <v>44164</v>
      </c>
      <c r="D195" s="1291" t="s">
        <v>19</v>
      </c>
      <c r="E195" s="282" t="s">
        <v>526</v>
      </c>
      <c r="F195" s="282" t="s">
        <v>179</v>
      </c>
      <c r="G195" s="283" t="s">
        <v>380</v>
      </c>
      <c r="H195" s="283"/>
      <c r="I195" s="283"/>
      <c r="J195" s="146"/>
      <c r="K195" s="659" t="s">
        <v>782</v>
      </c>
      <c r="L195" s="660">
        <v>71890</v>
      </c>
      <c r="M195" s="661"/>
      <c r="N195" s="324"/>
      <c r="O195" s="285"/>
    </row>
    <row r="196" spans="1:16" ht="17.5">
      <c r="B196" s="279">
        <v>43791</v>
      </c>
      <c r="C196" s="280">
        <v>44170</v>
      </c>
      <c r="D196" s="1291" t="s">
        <v>19</v>
      </c>
      <c r="E196" s="282" t="s">
        <v>527</v>
      </c>
      <c r="F196" s="282" t="s">
        <v>329</v>
      </c>
      <c r="G196" s="283" t="s">
        <v>380</v>
      </c>
      <c r="H196" s="283"/>
      <c r="I196" s="283"/>
      <c r="J196" s="146"/>
      <c r="K196" s="659" t="s">
        <v>782</v>
      </c>
      <c r="L196" s="660">
        <v>18000</v>
      </c>
      <c r="M196" s="661"/>
      <c r="N196" s="324"/>
      <c r="O196" s="285"/>
    </row>
    <row r="197" spans="1:16" ht="17.5">
      <c r="B197" s="279">
        <v>43792</v>
      </c>
      <c r="C197" s="280">
        <v>44171</v>
      </c>
      <c r="D197" s="1291" t="s">
        <v>19</v>
      </c>
      <c r="E197" s="282" t="s">
        <v>528</v>
      </c>
      <c r="F197" s="282" t="s">
        <v>257</v>
      </c>
      <c r="G197" s="283" t="s">
        <v>380</v>
      </c>
      <c r="H197" s="283"/>
      <c r="I197" s="283"/>
      <c r="J197" s="146" t="s">
        <v>820</v>
      </c>
      <c r="K197" s="659" t="s">
        <v>833</v>
      </c>
      <c r="L197" s="660">
        <v>45300</v>
      </c>
      <c r="M197" s="661"/>
      <c r="N197" s="324"/>
      <c r="O197" s="285"/>
    </row>
    <row r="198" spans="1:16" ht="17.5">
      <c r="A198" s="634"/>
      <c r="B198" s="286">
        <v>43792</v>
      </c>
      <c r="C198" s="286">
        <v>44178</v>
      </c>
      <c r="D198" s="1303" t="s">
        <v>19</v>
      </c>
      <c r="E198" s="287" t="s">
        <v>529</v>
      </c>
      <c r="F198" s="287" t="s">
        <v>53</v>
      </c>
      <c r="G198" s="288" t="s">
        <v>380</v>
      </c>
      <c r="H198" s="288"/>
      <c r="I198" s="288"/>
      <c r="J198" s="170"/>
      <c r="K198" s="638" t="s">
        <v>776</v>
      </c>
      <c r="L198" s="637">
        <v>146500</v>
      </c>
      <c r="M198" s="1304"/>
      <c r="N198" s="1305"/>
      <c r="O198" s="289"/>
      <c r="P198" s="633"/>
    </row>
    <row r="199" spans="1:16" ht="17.5">
      <c r="A199" s="634"/>
      <c r="B199" s="286">
        <v>43792</v>
      </c>
      <c r="C199" s="286">
        <v>44171</v>
      </c>
      <c r="D199" s="1303" t="s">
        <v>19</v>
      </c>
      <c r="E199" s="287" t="s">
        <v>467</v>
      </c>
      <c r="F199" s="287" t="s">
        <v>468</v>
      </c>
      <c r="G199" s="288" t="s">
        <v>380</v>
      </c>
      <c r="H199" s="288" t="s">
        <v>469</v>
      </c>
      <c r="I199" s="288"/>
      <c r="J199" s="170"/>
      <c r="K199" s="638" t="s">
        <v>776</v>
      </c>
      <c r="L199" s="637">
        <v>62506</v>
      </c>
      <c r="M199" s="1304"/>
      <c r="N199" s="1305"/>
      <c r="O199" s="289" t="s">
        <v>532</v>
      </c>
      <c r="P199" s="633"/>
    </row>
    <row r="200" spans="1:16" ht="17.5">
      <c r="A200" s="634"/>
      <c r="B200" s="286">
        <v>43792</v>
      </c>
      <c r="C200" s="286">
        <v>44171</v>
      </c>
      <c r="D200" s="1303" t="s">
        <v>518</v>
      </c>
      <c r="E200" s="287" t="s">
        <v>533</v>
      </c>
      <c r="F200" s="287" t="s">
        <v>534</v>
      </c>
      <c r="G200" s="288" t="s">
        <v>380</v>
      </c>
      <c r="H200" s="288"/>
      <c r="I200" s="288"/>
      <c r="J200" s="170"/>
      <c r="K200" s="638" t="s">
        <v>832</v>
      </c>
      <c r="L200" s="637">
        <v>54500</v>
      </c>
      <c r="M200" s="1304"/>
      <c r="N200" s="1305"/>
      <c r="O200" s="289" t="s">
        <v>831</v>
      </c>
      <c r="P200" s="633"/>
    </row>
    <row r="201" spans="1:16" ht="17.5">
      <c r="A201" s="634"/>
      <c r="B201" s="286">
        <v>43792</v>
      </c>
      <c r="C201" s="286">
        <v>44171</v>
      </c>
      <c r="D201" s="1303" t="s">
        <v>19</v>
      </c>
      <c r="E201" s="291" t="s">
        <v>535</v>
      </c>
      <c r="F201" s="291" t="s">
        <v>123</v>
      </c>
      <c r="G201" s="288" t="s">
        <v>380</v>
      </c>
      <c r="H201" s="288"/>
      <c r="I201" s="288"/>
      <c r="J201" s="170"/>
      <c r="K201" s="638" t="s">
        <v>810</v>
      </c>
      <c r="L201" s="637">
        <v>80050</v>
      </c>
      <c r="M201" s="631"/>
      <c r="N201" s="949"/>
      <c r="O201" s="289"/>
      <c r="P201" s="633"/>
    </row>
    <row r="202" spans="1:16" ht="17.5">
      <c r="A202" s="634"/>
      <c r="B202" s="286">
        <v>43798</v>
      </c>
      <c r="C202" s="286">
        <v>44184</v>
      </c>
      <c r="D202" s="1303" t="s">
        <v>19</v>
      </c>
      <c r="E202" s="291" t="s">
        <v>539</v>
      </c>
      <c r="F202" s="291" t="s">
        <v>760</v>
      </c>
      <c r="G202" s="288" t="s">
        <v>380</v>
      </c>
      <c r="H202" s="288"/>
      <c r="I202" s="288"/>
      <c r="J202" s="170"/>
      <c r="K202" s="659" t="s">
        <v>782</v>
      </c>
      <c r="L202" s="637">
        <v>137500</v>
      </c>
      <c r="M202" s="631"/>
      <c r="N202" s="949"/>
      <c r="O202" s="289"/>
      <c r="P202" s="633"/>
    </row>
    <row r="203" spans="1:16" ht="17.5">
      <c r="A203" s="634"/>
      <c r="B203" s="286">
        <v>43799</v>
      </c>
      <c r="C203" s="288"/>
      <c r="D203" s="1303" t="s">
        <v>19</v>
      </c>
      <c r="E203" s="291" t="s">
        <v>540</v>
      </c>
      <c r="F203" s="291" t="s">
        <v>192</v>
      </c>
      <c r="G203" s="288" t="s">
        <v>380</v>
      </c>
      <c r="H203" s="288"/>
      <c r="I203" s="288"/>
      <c r="J203" s="170"/>
      <c r="K203" s="638" t="s">
        <v>782</v>
      </c>
      <c r="L203" s="637">
        <v>100950</v>
      </c>
      <c r="M203" s="631"/>
      <c r="N203" s="949"/>
      <c r="O203" s="289" t="s">
        <v>785</v>
      </c>
      <c r="P203" s="633"/>
    </row>
    <row r="204" spans="1:16" ht="17.5">
      <c r="A204" s="634"/>
      <c r="B204" s="286">
        <v>43799</v>
      </c>
      <c r="C204" s="288"/>
      <c r="D204" s="1303" t="s">
        <v>19</v>
      </c>
      <c r="E204" s="291" t="s">
        <v>542</v>
      </c>
      <c r="F204" s="291" t="s">
        <v>404</v>
      </c>
      <c r="G204" s="288" t="s">
        <v>380</v>
      </c>
      <c r="H204" s="288"/>
      <c r="I204" s="288"/>
      <c r="J204" s="170"/>
      <c r="K204" s="638" t="s">
        <v>776</v>
      </c>
      <c r="L204" s="637">
        <v>46250</v>
      </c>
      <c r="M204" s="631"/>
      <c r="N204" s="949"/>
      <c r="O204" s="289"/>
      <c r="P204" s="633"/>
    </row>
    <row r="205" spans="1:16" ht="17.5">
      <c r="A205" s="634"/>
      <c r="B205" s="286">
        <v>43799</v>
      </c>
      <c r="C205" s="288"/>
      <c r="D205" s="1303" t="s">
        <v>19</v>
      </c>
      <c r="E205" s="291" t="s">
        <v>543</v>
      </c>
      <c r="F205" s="291" t="s">
        <v>115</v>
      </c>
      <c r="G205" s="288" t="s">
        <v>380</v>
      </c>
      <c r="H205" s="288"/>
      <c r="I205" s="288"/>
      <c r="J205" s="170"/>
      <c r="K205" s="638" t="s">
        <v>824</v>
      </c>
      <c r="L205" s="637">
        <v>200000</v>
      </c>
      <c r="M205" s="631"/>
      <c r="N205" s="949"/>
      <c r="O205" s="289"/>
      <c r="P205" s="633"/>
    </row>
    <row r="206" spans="1:16" ht="17.5">
      <c r="A206" s="634"/>
      <c r="B206" s="286">
        <v>43806</v>
      </c>
      <c r="C206" s="288"/>
      <c r="D206" s="1303" t="s">
        <v>19</v>
      </c>
      <c r="E206" s="291" t="s">
        <v>129</v>
      </c>
      <c r="F206" s="291" t="s">
        <v>130</v>
      </c>
      <c r="G206" s="288" t="s">
        <v>392</v>
      </c>
      <c r="H206" s="288"/>
      <c r="I206" s="288"/>
      <c r="J206" s="170"/>
      <c r="K206" s="1290" t="s">
        <v>813</v>
      </c>
      <c r="L206" s="637">
        <v>88880</v>
      </c>
      <c r="M206" s="631"/>
      <c r="N206" s="949"/>
      <c r="O206" s="289"/>
      <c r="P206" s="633"/>
    </row>
    <row r="207" spans="1:16" ht="17.5">
      <c r="A207" s="634"/>
      <c r="B207" s="956">
        <v>43806</v>
      </c>
      <c r="C207" s="665"/>
      <c r="D207" s="1293" t="s">
        <v>19</v>
      </c>
      <c r="E207" s="1306" t="s">
        <v>544</v>
      </c>
      <c r="F207" s="1306" t="s">
        <v>257</v>
      </c>
      <c r="G207" s="665" t="s">
        <v>380</v>
      </c>
      <c r="H207" s="665"/>
      <c r="I207" s="665"/>
      <c r="J207" s="146" t="s">
        <v>820</v>
      </c>
      <c r="K207" s="659" t="s">
        <v>833</v>
      </c>
      <c r="L207" s="1296">
        <v>100200</v>
      </c>
      <c r="M207" s="631"/>
      <c r="N207" s="949"/>
      <c r="O207" s="289"/>
      <c r="P207" s="633"/>
    </row>
    <row r="208" spans="1:16" ht="17.5">
      <c r="A208" s="634"/>
      <c r="B208" s="286">
        <v>43806</v>
      </c>
      <c r="C208" s="288"/>
      <c r="D208" s="1303" t="s">
        <v>19</v>
      </c>
      <c r="E208" s="291" t="s">
        <v>546</v>
      </c>
      <c r="F208" s="291" t="s">
        <v>547</v>
      </c>
      <c r="G208" s="288" t="s">
        <v>380</v>
      </c>
      <c r="H208" s="288"/>
      <c r="I208" s="288"/>
      <c r="J208" s="170"/>
      <c r="K208" s="638" t="s">
        <v>782</v>
      </c>
      <c r="L208" s="637">
        <v>181350</v>
      </c>
      <c r="M208" s="631"/>
      <c r="N208" s="949"/>
      <c r="O208" s="289" t="s">
        <v>789</v>
      </c>
      <c r="P208" s="633"/>
    </row>
    <row r="209" spans="1:16" ht="17.5">
      <c r="A209" s="634"/>
      <c r="B209" s="286">
        <v>43806</v>
      </c>
      <c r="C209" s="288"/>
      <c r="D209" s="1303" t="s">
        <v>19</v>
      </c>
      <c r="E209" s="291" t="s">
        <v>548</v>
      </c>
      <c r="F209" s="291" t="s">
        <v>1718</v>
      </c>
      <c r="G209" s="288" t="s">
        <v>380</v>
      </c>
      <c r="H209" s="288"/>
      <c r="I209" s="288"/>
      <c r="J209" s="170"/>
      <c r="K209" s="638" t="s">
        <v>782</v>
      </c>
      <c r="L209" s="637">
        <v>23744</v>
      </c>
      <c r="M209" s="631"/>
      <c r="N209" s="949"/>
      <c r="O209" s="289"/>
      <c r="P209" s="633"/>
    </row>
    <row r="210" spans="1:16" ht="17.5">
      <c r="A210" s="634"/>
      <c r="B210" s="286">
        <v>43806</v>
      </c>
      <c r="C210" s="288"/>
      <c r="D210" s="1303" t="s">
        <v>19</v>
      </c>
      <c r="E210" s="291" t="s">
        <v>550</v>
      </c>
      <c r="F210" s="291" t="s">
        <v>757</v>
      </c>
      <c r="G210" s="288" t="s">
        <v>380</v>
      </c>
      <c r="H210" s="288"/>
      <c r="I210" s="288"/>
      <c r="J210" s="170"/>
      <c r="K210" s="638" t="s">
        <v>776</v>
      </c>
      <c r="L210" s="637">
        <v>40800</v>
      </c>
      <c r="M210" s="631"/>
      <c r="N210" s="949"/>
      <c r="O210" s="289"/>
      <c r="P210" s="633"/>
    </row>
    <row r="211" spans="1:16" ht="17.5">
      <c r="A211" s="634"/>
      <c r="B211" s="286">
        <v>43806</v>
      </c>
      <c r="C211" s="288"/>
      <c r="D211" s="1303" t="s">
        <v>19</v>
      </c>
      <c r="E211" s="291" t="s">
        <v>551</v>
      </c>
      <c r="F211" s="291" t="s">
        <v>53</v>
      </c>
      <c r="G211" s="288" t="s">
        <v>380</v>
      </c>
      <c r="H211" s="288"/>
      <c r="I211" s="288"/>
      <c r="J211" s="170"/>
      <c r="K211" s="638" t="s">
        <v>782</v>
      </c>
      <c r="L211" s="637">
        <v>55750</v>
      </c>
      <c r="M211" s="631"/>
      <c r="N211" s="949"/>
      <c r="O211" s="289"/>
      <c r="P211" s="633"/>
    </row>
    <row r="212" spans="1:16" ht="17.5">
      <c r="A212" s="634"/>
      <c r="B212" s="286">
        <v>43812</v>
      </c>
      <c r="C212" s="288"/>
      <c r="D212" s="1303" t="s">
        <v>19</v>
      </c>
      <c r="E212" s="291" t="s">
        <v>553</v>
      </c>
      <c r="F212" s="291" t="s">
        <v>329</v>
      </c>
      <c r="G212" s="288" t="s">
        <v>380</v>
      </c>
      <c r="H212" s="288"/>
      <c r="I212" s="288"/>
      <c r="J212" s="170"/>
      <c r="K212" s="1307" t="s">
        <v>798</v>
      </c>
      <c r="L212" s="658">
        <v>189450</v>
      </c>
      <c r="M212" s="631"/>
      <c r="N212" s="949"/>
      <c r="O212" s="289"/>
      <c r="P212" s="633"/>
    </row>
    <row r="213" spans="1:16" ht="17.5">
      <c r="A213" s="634"/>
      <c r="B213" s="286">
        <v>43812</v>
      </c>
      <c r="C213" s="288"/>
      <c r="D213" s="1303" t="s">
        <v>19</v>
      </c>
      <c r="E213" s="291" t="s">
        <v>554</v>
      </c>
      <c r="F213" s="1308" t="s">
        <v>555</v>
      </c>
      <c r="G213" s="288" t="s">
        <v>380</v>
      </c>
      <c r="H213" s="288"/>
      <c r="I213" s="288"/>
      <c r="J213" s="170" t="s">
        <v>820</v>
      </c>
      <c r="K213" s="638"/>
      <c r="L213" s="637">
        <v>280900</v>
      </c>
      <c r="M213" s="631"/>
      <c r="N213" s="949"/>
      <c r="O213" s="289"/>
      <c r="P213" s="633"/>
    </row>
    <row r="214" spans="1:16" ht="17.5">
      <c r="A214" s="172"/>
      <c r="B214" s="286">
        <v>43813</v>
      </c>
      <c r="C214" s="286">
        <v>44185</v>
      </c>
      <c r="D214" s="1303" t="s">
        <v>19</v>
      </c>
      <c r="E214" s="287" t="s">
        <v>96</v>
      </c>
      <c r="F214" s="287" t="s">
        <v>53</v>
      </c>
      <c r="G214" s="288" t="s">
        <v>380</v>
      </c>
      <c r="H214" s="288"/>
      <c r="I214" s="288"/>
      <c r="J214" s="170" t="s">
        <v>27</v>
      </c>
      <c r="K214" s="638" t="s">
        <v>782</v>
      </c>
      <c r="L214" s="637">
        <v>15000</v>
      </c>
      <c r="M214" s="1304"/>
      <c r="N214" s="952"/>
      <c r="O214" s="289"/>
      <c r="P214" s="208"/>
    </row>
    <row r="215" spans="1:16" ht="17.5">
      <c r="A215" s="634"/>
      <c r="B215" s="286">
        <v>43813</v>
      </c>
      <c r="C215" s="280"/>
      <c r="D215" s="1303" t="s">
        <v>19</v>
      </c>
      <c r="E215" s="291" t="s">
        <v>557</v>
      </c>
      <c r="F215" s="291" t="s">
        <v>558</v>
      </c>
      <c r="G215" s="288" t="s">
        <v>380</v>
      </c>
      <c r="H215" s="288"/>
      <c r="I215" s="288"/>
      <c r="J215" s="170"/>
      <c r="K215" s="638" t="s">
        <v>776</v>
      </c>
      <c r="L215" s="637">
        <v>41770</v>
      </c>
      <c r="M215" s="631"/>
      <c r="N215" s="949"/>
      <c r="O215" s="289"/>
      <c r="P215" s="633"/>
    </row>
    <row r="216" spans="1:16" ht="17.5">
      <c r="A216" s="634"/>
      <c r="B216" s="286">
        <v>43813</v>
      </c>
      <c r="C216" s="280"/>
      <c r="D216" s="1303" t="s">
        <v>19</v>
      </c>
      <c r="E216" s="291" t="s">
        <v>559</v>
      </c>
      <c r="F216" s="292" t="s">
        <v>790</v>
      </c>
      <c r="G216" s="288" t="s">
        <v>380</v>
      </c>
      <c r="H216" s="288"/>
      <c r="I216" s="288"/>
      <c r="J216" s="170"/>
      <c r="K216" s="638" t="s">
        <v>782</v>
      </c>
      <c r="L216" s="637">
        <v>26400</v>
      </c>
      <c r="M216" s="631"/>
      <c r="N216" s="949"/>
      <c r="O216" s="289"/>
      <c r="P216" s="633"/>
    </row>
    <row r="217" spans="1:16" ht="17.5">
      <c r="A217" s="634"/>
      <c r="B217" s="286">
        <v>43813</v>
      </c>
      <c r="C217" s="280"/>
      <c r="D217" s="1303" t="s">
        <v>19</v>
      </c>
      <c r="E217" s="291" t="s">
        <v>561</v>
      </c>
      <c r="F217" s="291" t="s">
        <v>115</v>
      </c>
      <c r="G217" s="288" t="s">
        <v>380</v>
      </c>
      <c r="H217" s="288"/>
      <c r="I217" s="288"/>
      <c r="J217" s="170"/>
      <c r="K217" s="638" t="s">
        <v>798</v>
      </c>
      <c r="L217" s="637">
        <v>84925</v>
      </c>
      <c r="M217" s="631"/>
      <c r="N217" s="949"/>
      <c r="O217" s="285" t="s">
        <v>821</v>
      </c>
      <c r="P217" s="633"/>
    </row>
    <row r="218" spans="1:16" ht="17.5">
      <c r="A218" s="634"/>
      <c r="B218" s="286">
        <v>43813</v>
      </c>
      <c r="C218" s="280"/>
      <c r="D218" s="1303" t="s">
        <v>19</v>
      </c>
      <c r="E218" s="291" t="s">
        <v>562</v>
      </c>
      <c r="F218" s="291" t="s">
        <v>200</v>
      </c>
      <c r="G218" s="288" t="s">
        <v>380</v>
      </c>
      <c r="H218" s="288"/>
      <c r="I218" s="288"/>
      <c r="J218" s="170"/>
      <c r="K218" s="638" t="s">
        <v>776</v>
      </c>
      <c r="L218" s="658">
        <v>308120</v>
      </c>
      <c r="M218" s="631"/>
      <c r="N218" s="949"/>
      <c r="O218" s="326" t="s">
        <v>799</v>
      </c>
      <c r="P218" s="633"/>
    </row>
    <row r="219" spans="1:16" ht="17.5">
      <c r="A219" s="634"/>
      <c r="B219" s="286">
        <v>43820</v>
      </c>
      <c r="C219" s="280"/>
      <c r="D219" s="1303" t="s">
        <v>19</v>
      </c>
      <c r="E219" s="291" t="s">
        <v>567</v>
      </c>
      <c r="F219" s="291" t="s">
        <v>329</v>
      </c>
      <c r="G219" s="288" t="s">
        <v>380</v>
      </c>
      <c r="H219" s="288"/>
      <c r="I219" s="288"/>
      <c r="J219" s="170"/>
      <c r="K219" s="659" t="s">
        <v>782</v>
      </c>
      <c r="L219" s="637">
        <v>32150</v>
      </c>
      <c r="M219" s="631"/>
      <c r="N219" s="949"/>
      <c r="O219" s="289"/>
      <c r="P219" s="633"/>
    </row>
    <row r="220" spans="1:16" ht="17.5">
      <c r="A220" s="634"/>
      <c r="B220" s="286">
        <v>43820</v>
      </c>
      <c r="C220" s="280"/>
      <c r="D220" s="1303" t="s">
        <v>19</v>
      </c>
      <c r="E220" s="291" t="s">
        <v>564</v>
      </c>
      <c r="F220" s="291" t="s">
        <v>499</v>
      </c>
      <c r="G220" s="288" t="s">
        <v>380</v>
      </c>
      <c r="H220" s="288"/>
      <c r="I220" s="288"/>
      <c r="J220" s="170"/>
      <c r="K220" s="673" t="s">
        <v>798</v>
      </c>
      <c r="L220" s="637">
        <v>39850</v>
      </c>
      <c r="M220" s="631"/>
      <c r="N220" s="949"/>
      <c r="O220" s="289" t="s">
        <v>787</v>
      </c>
      <c r="P220" s="633"/>
    </row>
    <row r="221" spans="1:16" ht="17.5">
      <c r="A221" s="634"/>
      <c r="B221" s="286">
        <v>43820</v>
      </c>
      <c r="C221" s="280"/>
      <c r="D221" s="1303" t="s">
        <v>19</v>
      </c>
      <c r="E221" s="291" t="s">
        <v>566</v>
      </c>
      <c r="F221" s="291" t="s">
        <v>274</v>
      </c>
      <c r="G221" s="288" t="s">
        <v>380</v>
      </c>
      <c r="H221" s="288"/>
      <c r="I221" s="288"/>
      <c r="J221" s="170"/>
      <c r="K221" s="641" t="s">
        <v>798</v>
      </c>
      <c r="L221" s="637">
        <v>37325</v>
      </c>
      <c r="M221" s="631"/>
      <c r="N221" s="949"/>
      <c r="O221" s="289"/>
      <c r="P221" s="633"/>
    </row>
    <row r="222" spans="1:16" ht="17.5">
      <c r="A222" s="634"/>
      <c r="B222" s="286">
        <v>43820</v>
      </c>
      <c r="C222" s="280"/>
      <c r="D222" s="1303" t="s">
        <v>19</v>
      </c>
      <c r="E222" s="291" t="s">
        <v>568</v>
      </c>
      <c r="F222" s="291" t="s">
        <v>569</v>
      </c>
      <c r="G222" s="288" t="s">
        <v>380</v>
      </c>
      <c r="H222" s="288"/>
      <c r="I222" s="288"/>
      <c r="J222" s="170"/>
      <c r="K222" s="638" t="s">
        <v>798</v>
      </c>
      <c r="L222" s="637">
        <v>219050</v>
      </c>
      <c r="M222" s="631"/>
      <c r="N222" s="949"/>
      <c r="O222" s="289"/>
      <c r="P222" s="633"/>
    </row>
    <row r="223" spans="1:16" ht="17.5">
      <c r="A223" s="634"/>
      <c r="B223" s="286">
        <v>43820</v>
      </c>
      <c r="C223" s="280"/>
      <c r="D223" s="1303" t="s">
        <v>19</v>
      </c>
      <c r="E223" s="291" t="s">
        <v>570</v>
      </c>
      <c r="F223" s="291" t="s">
        <v>53</v>
      </c>
      <c r="G223" s="288" t="s">
        <v>380</v>
      </c>
      <c r="H223" s="288"/>
      <c r="I223" s="288"/>
      <c r="J223" s="170"/>
      <c r="K223" s="638" t="s">
        <v>782</v>
      </c>
      <c r="L223" s="637">
        <v>110800</v>
      </c>
      <c r="M223" s="631"/>
      <c r="N223" s="949"/>
      <c r="O223" s="289"/>
      <c r="P223" s="633"/>
    </row>
    <row r="224" spans="1:16" ht="17.5">
      <c r="A224" s="634"/>
      <c r="B224" s="286">
        <v>43820</v>
      </c>
      <c r="C224" s="280"/>
      <c r="D224" s="1309" t="s">
        <v>19</v>
      </c>
      <c r="E224" s="291" t="s">
        <v>563</v>
      </c>
      <c r="F224" s="291" t="s">
        <v>268</v>
      </c>
      <c r="G224" s="288" t="s">
        <v>380</v>
      </c>
      <c r="H224" s="288"/>
      <c r="I224" s="288"/>
      <c r="J224" s="170"/>
      <c r="K224" s="638" t="s">
        <v>782</v>
      </c>
      <c r="L224" s="637">
        <v>64200</v>
      </c>
      <c r="M224" s="631"/>
      <c r="N224" s="949"/>
      <c r="O224" s="289" t="s">
        <v>825</v>
      </c>
      <c r="P224" s="633"/>
    </row>
    <row r="225" spans="1:16" ht="17.5">
      <c r="A225" s="634"/>
      <c r="B225" s="286">
        <v>43827</v>
      </c>
      <c r="C225" s="280"/>
      <c r="D225" s="288" t="s">
        <v>19</v>
      </c>
      <c r="E225" s="291" t="s">
        <v>571</v>
      </c>
      <c r="F225" s="291" t="s">
        <v>53</v>
      </c>
      <c r="G225" s="288" t="s">
        <v>380</v>
      </c>
      <c r="H225" s="288"/>
      <c r="I225" s="288"/>
      <c r="J225" s="170"/>
      <c r="K225" s="638" t="s">
        <v>782</v>
      </c>
      <c r="L225" s="637">
        <v>124800</v>
      </c>
      <c r="M225" s="631"/>
      <c r="N225" s="949"/>
      <c r="O225" s="289"/>
      <c r="P225" s="633"/>
    </row>
    <row r="226" spans="1:16" ht="17.5">
      <c r="A226" s="634"/>
      <c r="B226" s="286">
        <v>43827</v>
      </c>
      <c r="C226" s="280"/>
      <c r="D226" s="288" t="s">
        <v>19</v>
      </c>
      <c r="E226" s="291" t="s">
        <v>572</v>
      </c>
      <c r="F226" s="291" t="s">
        <v>200</v>
      </c>
      <c r="G226" s="288" t="s">
        <v>380</v>
      </c>
      <c r="H226" s="288"/>
      <c r="I226" s="288"/>
      <c r="J226" s="170"/>
      <c r="K226" s="641" t="s">
        <v>782</v>
      </c>
      <c r="L226" s="658">
        <v>607740</v>
      </c>
      <c r="M226" s="631"/>
      <c r="N226" s="949"/>
      <c r="O226" s="325" t="s">
        <v>800</v>
      </c>
      <c r="P226" s="633"/>
    </row>
    <row r="227" spans="1:16" ht="17.5">
      <c r="A227" s="634"/>
      <c r="B227" s="286">
        <v>43828</v>
      </c>
      <c r="C227" s="280"/>
      <c r="D227" s="288" t="s">
        <v>518</v>
      </c>
      <c r="E227" s="291" t="s">
        <v>476</v>
      </c>
      <c r="F227" s="282" t="s">
        <v>783</v>
      </c>
      <c r="G227" s="288" t="s">
        <v>380</v>
      </c>
      <c r="H227" s="283" t="s">
        <v>477</v>
      </c>
      <c r="I227" s="288"/>
      <c r="J227" s="170"/>
      <c r="K227" s="1310" t="s">
        <v>782</v>
      </c>
      <c r="L227" s="637">
        <v>32900</v>
      </c>
      <c r="M227" s="631"/>
      <c r="N227" s="949"/>
      <c r="O227" s="289"/>
      <c r="P227" s="633"/>
    </row>
    <row r="228" spans="1:16" ht="17.25" customHeight="1">
      <c r="B228" s="328"/>
      <c r="G228" s="328"/>
      <c r="H228" s="328"/>
      <c r="I228" s="328"/>
      <c r="J228" s="73"/>
      <c r="K228" s="73"/>
      <c r="L228" s="887"/>
    </row>
    <row r="229" spans="1:16" ht="17.25" customHeight="1">
      <c r="B229" s="328"/>
      <c r="G229" s="328"/>
      <c r="H229" s="328"/>
      <c r="I229" s="328"/>
      <c r="J229" s="73"/>
      <c r="K229" s="73"/>
      <c r="L229" s="887"/>
    </row>
    <row r="230" spans="1:16" ht="17.25" customHeight="1">
      <c r="B230" s="328"/>
      <c r="G230" s="328"/>
      <c r="H230" s="328"/>
      <c r="I230" s="328"/>
      <c r="J230" s="73"/>
      <c r="K230" s="73"/>
      <c r="L230" s="887"/>
    </row>
    <row r="231" spans="1:16" ht="17.25" customHeight="1">
      <c r="B231" s="328"/>
      <c r="G231" s="328"/>
      <c r="H231" s="328"/>
      <c r="I231" s="328"/>
      <c r="J231" s="73"/>
      <c r="K231" s="73"/>
      <c r="L231" s="887"/>
    </row>
    <row r="232" spans="1:16" ht="17.25" customHeight="1">
      <c r="B232" s="328"/>
      <c r="G232" s="328"/>
      <c r="H232" s="328"/>
      <c r="I232" s="328"/>
      <c r="J232" s="73"/>
      <c r="K232" s="73"/>
      <c r="L232" s="887"/>
    </row>
    <row r="233" spans="1:16" ht="17.25" customHeight="1">
      <c r="B233" s="328"/>
      <c r="G233" s="328"/>
      <c r="H233" s="328"/>
      <c r="I233" s="328"/>
      <c r="J233" s="73"/>
      <c r="K233" s="73"/>
      <c r="L233" s="887"/>
    </row>
    <row r="234" spans="1:16" ht="17.25" customHeight="1">
      <c r="B234" s="328"/>
      <c r="G234" s="328"/>
      <c r="H234" s="328"/>
      <c r="I234" s="328"/>
      <c r="J234" s="73"/>
      <c r="K234" s="73"/>
      <c r="L234" s="887"/>
    </row>
    <row r="235" spans="1:16" ht="17.25" customHeight="1">
      <c r="B235" s="328"/>
      <c r="G235" s="328"/>
      <c r="H235" s="328"/>
      <c r="I235" s="328"/>
      <c r="J235" s="73"/>
      <c r="K235" s="73"/>
      <c r="L235" s="887"/>
    </row>
    <row r="236" spans="1:16" ht="17.25" customHeight="1">
      <c r="B236" s="328"/>
      <c r="G236" s="328"/>
      <c r="H236" s="328"/>
      <c r="I236" s="328"/>
      <c r="J236" s="73"/>
      <c r="K236" s="73"/>
      <c r="L236" s="887"/>
    </row>
    <row r="237" spans="1:16" ht="17.25" customHeight="1">
      <c r="B237" s="328"/>
      <c r="G237" s="328"/>
      <c r="H237" s="328"/>
      <c r="I237" s="328"/>
      <c r="J237" s="73"/>
      <c r="K237" s="73"/>
      <c r="L237" s="887"/>
    </row>
    <row r="238" spans="1:16" ht="17.25" customHeight="1">
      <c r="B238" s="328"/>
      <c r="G238" s="328"/>
      <c r="H238" s="328"/>
      <c r="I238" s="328"/>
      <c r="J238" s="73"/>
      <c r="K238" s="73"/>
      <c r="L238" s="887"/>
    </row>
    <row r="239" spans="1:16" ht="17.25" customHeight="1">
      <c r="B239" s="328"/>
      <c r="G239" s="328"/>
      <c r="H239" s="328"/>
      <c r="I239" s="328"/>
      <c r="J239" s="73"/>
      <c r="K239" s="73"/>
      <c r="L239" s="887"/>
    </row>
    <row r="240" spans="1:16" ht="17.25" customHeight="1">
      <c r="B240" s="328"/>
      <c r="G240" s="328"/>
      <c r="H240" s="328"/>
      <c r="I240" s="328"/>
      <c r="J240" s="73"/>
      <c r="K240" s="73"/>
      <c r="L240" s="887"/>
    </row>
    <row r="241" spans="2:12" ht="17.25" customHeight="1">
      <c r="B241" s="328"/>
      <c r="G241" s="328"/>
      <c r="H241" s="328"/>
      <c r="I241" s="328"/>
      <c r="J241" s="73"/>
      <c r="K241" s="73"/>
      <c r="L241" s="887"/>
    </row>
    <row r="242" spans="2:12" ht="17.25" customHeight="1">
      <c r="B242" s="328"/>
      <c r="G242" s="328"/>
      <c r="H242" s="328"/>
      <c r="I242" s="328"/>
      <c r="J242" s="73"/>
      <c r="K242" s="73"/>
      <c r="L242" s="887"/>
    </row>
    <row r="243" spans="2:12" ht="17.25" customHeight="1">
      <c r="B243" s="328"/>
      <c r="G243" s="328"/>
      <c r="H243" s="328"/>
      <c r="I243" s="328"/>
      <c r="J243" s="73"/>
      <c r="K243" s="73"/>
      <c r="L243" s="887"/>
    </row>
    <row r="244" spans="2:12" ht="17.25" customHeight="1">
      <c r="B244" s="328"/>
      <c r="G244" s="328"/>
      <c r="H244" s="328"/>
      <c r="I244" s="328"/>
      <c r="J244" s="73"/>
      <c r="K244" s="73"/>
      <c r="L244" s="887"/>
    </row>
    <row r="245" spans="2:12" ht="17.25" customHeight="1">
      <c r="B245" s="328"/>
      <c r="G245" s="328"/>
      <c r="H245" s="328"/>
      <c r="I245" s="328"/>
      <c r="J245" s="73"/>
      <c r="K245" s="73"/>
      <c r="L245" s="887"/>
    </row>
    <row r="246" spans="2:12" ht="17.25" customHeight="1">
      <c r="B246" s="328"/>
      <c r="G246" s="328"/>
      <c r="H246" s="328"/>
      <c r="I246" s="328"/>
      <c r="J246" s="73"/>
      <c r="K246" s="73"/>
      <c r="L246" s="887"/>
    </row>
    <row r="247" spans="2:12" ht="17.25" customHeight="1">
      <c r="B247" s="328"/>
      <c r="G247" s="328"/>
      <c r="H247" s="328"/>
      <c r="I247" s="328"/>
      <c r="J247" s="73"/>
      <c r="K247" s="73"/>
      <c r="L247" s="887"/>
    </row>
    <row r="248" spans="2:12" ht="17.25" customHeight="1">
      <c r="B248" s="328"/>
      <c r="G248" s="328"/>
      <c r="H248" s="328"/>
      <c r="I248" s="328"/>
      <c r="J248" s="73"/>
      <c r="K248" s="73"/>
      <c r="L248" s="887"/>
    </row>
    <row r="249" spans="2:12" ht="17.25" customHeight="1">
      <c r="B249" s="328"/>
      <c r="G249" s="328"/>
      <c r="H249" s="328"/>
      <c r="I249" s="328"/>
      <c r="J249" s="73"/>
      <c r="K249" s="73"/>
      <c r="L249" s="887"/>
    </row>
    <row r="250" spans="2:12" ht="17.25" customHeight="1">
      <c r="B250" s="328"/>
      <c r="G250" s="328"/>
      <c r="H250" s="328"/>
      <c r="I250" s="328"/>
      <c r="J250" s="73"/>
      <c r="K250" s="73"/>
      <c r="L250" s="887"/>
    </row>
    <row r="251" spans="2:12" ht="17.25" customHeight="1">
      <c r="B251" s="328"/>
      <c r="G251" s="328"/>
      <c r="H251" s="328"/>
      <c r="I251" s="328"/>
      <c r="J251" s="73"/>
      <c r="K251" s="73"/>
      <c r="L251" s="887"/>
    </row>
    <row r="252" spans="2:12" ht="17.25" customHeight="1">
      <c r="B252" s="328"/>
      <c r="G252" s="328"/>
      <c r="H252" s="328"/>
      <c r="I252" s="328"/>
      <c r="J252" s="73"/>
      <c r="K252" s="73"/>
      <c r="L252" s="887"/>
    </row>
    <row r="253" spans="2:12" ht="17.25" customHeight="1">
      <c r="B253" s="328"/>
      <c r="G253" s="328"/>
      <c r="H253" s="328"/>
      <c r="I253" s="328"/>
      <c r="J253" s="73"/>
      <c r="K253" s="73"/>
      <c r="L253" s="887"/>
    </row>
    <row r="254" spans="2:12" ht="17.25" customHeight="1">
      <c r="B254" s="328"/>
      <c r="G254" s="328"/>
      <c r="H254" s="328"/>
      <c r="I254" s="328"/>
      <c r="J254" s="73"/>
      <c r="K254" s="73"/>
      <c r="L254" s="887"/>
    </row>
    <row r="255" spans="2:12" ht="17.25" customHeight="1">
      <c r="B255" s="328"/>
      <c r="G255" s="328"/>
      <c r="H255" s="328"/>
      <c r="I255" s="328"/>
      <c r="J255" s="73"/>
      <c r="K255" s="73"/>
      <c r="L255" s="887"/>
    </row>
    <row r="256" spans="2:12" ht="17.25" customHeight="1">
      <c r="B256" s="328"/>
      <c r="G256" s="328"/>
      <c r="H256" s="328"/>
      <c r="I256" s="328"/>
      <c r="J256" s="73"/>
      <c r="K256" s="73"/>
      <c r="L256" s="887"/>
    </row>
    <row r="257" spans="2:12" ht="17.25" customHeight="1">
      <c r="B257" s="328"/>
      <c r="G257" s="328"/>
      <c r="H257" s="328"/>
      <c r="I257" s="328"/>
      <c r="J257" s="73"/>
      <c r="K257" s="73"/>
      <c r="L257" s="887"/>
    </row>
    <row r="258" spans="2:12" ht="17.25" customHeight="1">
      <c r="B258" s="328"/>
      <c r="G258" s="328"/>
      <c r="H258" s="328"/>
      <c r="I258" s="328"/>
      <c r="J258" s="73"/>
      <c r="K258" s="73"/>
      <c r="L258" s="887"/>
    </row>
    <row r="259" spans="2:12" ht="17.25" customHeight="1">
      <c r="B259" s="328"/>
      <c r="G259" s="328"/>
      <c r="H259" s="328"/>
      <c r="I259" s="328"/>
      <c r="J259" s="73"/>
      <c r="K259" s="73"/>
      <c r="L259" s="887"/>
    </row>
    <row r="260" spans="2:12" ht="17.25" customHeight="1">
      <c r="B260" s="328"/>
      <c r="G260" s="328"/>
      <c r="H260" s="328"/>
      <c r="I260" s="328"/>
      <c r="J260" s="73"/>
      <c r="K260" s="73"/>
      <c r="L260" s="887"/>
    </row>
    <row r="261" spans="2:12" ht="17.25" customHeight="1">
      <c r="B261" s="328"/>
      <c r="G261" s="328"/>
      <c r="H261" s="328"/>
      <c r="I261" s="328"/>
      <c r="J261" s="73"/>
      <c r="K261" s="73"/>
      <c r="L261" s="887"/>
    </row>
    <row r="262" spans="2:12" ht="17.25" customHeight="1">
      <c r="B262" s="328"/>
      <c r="G262" s="328"/>
      <c r="H262" s="328"/>
      <c r="I262" s="328"/>
      <c r="J262" s="73"/>
      <c r="K262" s="73"/>
      <c r="L262" s="887"/>
    </row>
    <row r="263" spans="2:12" ht="17.25" customHeight="1">
      <c r="B263" s="328"/>
      <c r="G263" s="328"/>
      <c r="H263" s="328"/>
      <c r="I263" s="328"/>
      <c r="J263" s="73"/>
      <c r="K263" s="73"/>
      <c r="L263" s="887"/>
    </row>
    <row r="264" spans="2:12" ht="17.25" customHeight="1">
      <c r="B264" s="328"/>
      <c r="G264" s="328"/>
      <c r="H264" s="328"/>
      <c r="I264" s="328"/>
      <c r="J264" s="73"/>
      <c r="K264" s="73"/>
      <c r="L264" s="887"/>
    </row>
    <row r="265" spans="2:12" ht="17.25" customHeight="1">
      <c r="B265" s="328"/>
      <c r="G265" s="328"/>
      <c r="H265" s="328"/>
      <c r="I265" s="328"/>
      <c r="J265" s="73"/>
      <c r="K265" s="73"/>
      <c r="L265" s="887"/>
    </row>
    <row r="266" spans="2:12" ht="17.25" customHeight="1">
      <c r="B266" s="328"/>
      <c r="G266" s="328"/>
      <c r="H266" s="328"/>
      <c r="I266" s="328"/>
      <c r="J266" s="73"/>
      <c r="K266" s="73"/>
      <c r="L266" s="887"/>
    </row>
    <row r="267" spans="2:12" ht="17.25" customHeight="1">
      <c r="B267" s="328"/>
      <c r="G267" s="328"/>
      <c r="H267" s="328"/>
      <c r="I267" s="328"/>
      <c r="J267" s="73"/>
      <c r="K267" s="73"/>
      <c r="L267" s="887"/>
    </row>
    <row r="268" spans="2:12" ht="17.25" customHeight="1">
      <c r="B268" s="328"/>
      <c r="G268" s="328"/>
      <c r="H268" s="328"/>
      <c r="I268" s="328"/>
      <c r="J268" s="73"/>
      <c r="K268" s="73"/>
      <c r="L268" s="887"/>
    </row>
    <row r="269" spans="2:12" ht="17.25" customHeight="1">
      <c r="B269" s="328"/>
      <c r="G269" s="328"/>
      <c r="H269" s="328"/>
      <c r="I269" s="328"/>
      <c r="J269" s="73"/>
      <c r="K269" s="73"/>
      <c r="L269" s="887"/>
    </row>
    <row r="270" spans="2:12" ht="17.25" customHeight="1">
      <c r="B270" s="328"/>
      <c r="G270" s="328"/>
      <c r="H270" s="328"/>
      <c r="I270" s="328"/>
      <c r="J270" s="73"/>
      <c r="K270" s="73"/>
      <c r="L270" s="887"/>
    </row>
    <row r="271" spans="2:12" ht="17.25" customHeight="1">
      <c r="B271" s="328"/>
      <c r="G271" s="328"/>
      <c r="H271" s="328"/>
      <c r="I271" s="328"/>
      <c r="J271" s="73"/>
      <c r="K271" s="73"/>
      <c r="L271" s="887"/>
    </row>
    <row r="272" spans="2:12" ht="17.25" customHeight="1">
      <c r="B272" s="328"/>
      <c r="G272" s="328"/>
      <c r="H272" s="328"/>
      <c r="I272" s="328"/>
      <c r="J272" s="73"/>
      <c r="K272" s="73"/>
      <c r="L272" s="887"/>
    </row>
    <row r="273" spans="2:12" ht="17.25" customHeight="1">
      <c r="B273" s="328"/>
      <c r="G273" s="328"/>
      <c r="H273" s="328"/>
      <c r="I273" s="328"/>
      <c r="J273" s="73"/>
      <c r="K273" s="73"/>
      <c r="L273" s="887"/>
    </row>
    <row r="274" spans="2:12" ht="17.25" customHeight="1">
      <c r="B274" s="328"/>
      <c r="G274" s="328"/>
      <c r="H274" s="328"/>
      <c r="I274" s="328"/>
      <c r="J274" s="73"/>
      <c r="K274" s="73"/>
      <c r="L274" s="887"/>
    </row>
    <row r="275" spans="2:12" ht="17.25" customHeight="1">
      <c r="B275" s="328"/>
      <c r="G275" s="328"/>
      <c r="H275" s="328"/>
      <c r="I275" s="328"/>
      <c r="J275" s="73"/>
      <c r="K275" s="73"/>
      <c r="L275" s="887"/>
    </row>
    <row r="276" spans="2:12" ht="17.25" customHeight="1">
      <c r="B276" s="328"/>
      <c r="G276" s="328"/>
      <c r="H276" s="328"/>
      <c r="I276" s="328"/>
      <c r="J276" s="73"/>
      <c r="K276" s="73"/>
      <c r="L276" s="887"/>
    </row>
    <row r="277" spans="2:12" ht="17.25" customHeight="1">
      <c r="B277" s="328"/>
      <c r="G277" s="328"/>
      <c r="H277" s="328"/>
      <c r="I277" s="328"/>
      <c r="J277" s="73"/>
      <c r="K277" s="73"/>
      <c r="L277" s="887"/>
    </row>
    <row r="278" spans="2:12" ht="17.25" customHeight="1">
      <c r="B278" s="328"/>
      <c r="G278" s="328"/>
      <c r="H278" s="328"/>
      <c r="I278" s="328"/>
      <c r="J278" s="73"/>
      <c r="K278" s="73"/>
      <c r="L278" s="887"/>
    </row>
    <row r="279" spans="2:12" ht="17.25" customHeight="1">
      <c r="B279" s="328"/>
      <c r="G279" s="328"/>
      <c r="H279" s="328"/>
      <c r="I279" s="328"/>
      <c r="J279" s="73"/>
      <c r="K279" s="73"/>
      <c r="L279" s="887"/>
    </row>
    <row r="280" spans="2:12" ht="17.25" customHeight="1">
      <c r="B280" s="328"/>
      <c r="G280" s="328"/>
      <c r="H280" s="328"/>
      <c r="I280" s="328"/>
      <c r="J280" s="73"/>
      <c r="K280" s="73"/>
      <c r="L280" s="887"/>
    </row>
    <row r="281" spans="2:12" ht="17.25" customHeight="1">
      <c r="B281" s="328"/>
      <c r="G281" s="328"/>
      <c r="H281" s="328"/>
      <c r="I281" s="328"/>
      <c r="J281" s="73"/>
      <c r="K281" s="73"/>
      <c r="L281" s="887"/>
    </row>
    <row r="282" spans="2:12" ht="17.25" customHeight="1">
      <c r="B282" s="328"/>
      <c r="G282" s="328"/>
      <c r="H282" s="328"/>
      <c r="I282" s="328"/>
      <c r="J282" s="73"/>
      <c r="K282" s="73"/>
      <c r="L282" s="887"/>
    </row>
    <row r="283" spans="2:12" ht="17.25" customHeight="1">
      <c r="B283" s="328"/>
      <c r="G283" s="328"/>
      <c r="H283" s="328"/>
      <c r="I283" s="328"/>
      <c r="J283" s="73"/>
      <c r="K283" s="73"/>
      <c r="L283" s="887"/>
    </row>
    <row r="284" spans="2:12" ht="17.25" customHeight="1">
      <c r="B284" s="328"/>
      <c r="G284" s="328"/>
      <c r="H284" s="328"/>
      <c r="I284" s="328"/>
      <c r="J284" s="73"/>
      <c r="K284" s="73"/>
      <c r="L284" s="887"/>
    </row>
    <row r="285" spans="2:12" ht="17.25" customHeight="1">
      <c r="B285" s="328"/>
      <c r="G285" s="328"/>
      <c r="H285" s="328"/>
      <c r="I285" s="328"/>
      <c r="J285" s="73"/>
      <c r="K285" s="73"/>
      <c r="L285" s="887"/>
    </row>
    <row r="286" spans="2:12" ht="17.25" customHeight="1">
      <c r="B286" s="328"/>
      <c r="G286" s="328"/>
      <c r="H286" s="328"/>
      <c r="I286" s="328"/>
      <c r="J286" s="73"/>
      <c r="K286" s="73"/>
      <c r="L286" s="887"/>
    </row>
    <row r="287" spans="2:12" ht="17.25" customHeight="1">
      <c r="B287" s="328"/>
      <c r="G287" s="328"/>
      <c r="H287" s="328"/>
      <c r="I287" s="328"/>
      <c r="J287" s="73"/>
      <c r="K287" s="73"/>
      <c r="L287" s="887"/>
    </row>
    <row r="288" spans="2:12" ht="17.25" customHeight="1">
      <c r="B288" s="328"/>
      <c r="G288" s="328"/>
      <c r="H288" s="328"/>
      <c r="I288" s="328"/>
      <c r="J288" s="73"/>
      <c r="K288" s="73"/>
      <c r="L288" s="887"/>
    </row>
    <row r="289" spans="2:12" ht="17.25" customHeight="1">
      <c r="B289" s="328"/>
      <c r="G289" s="328"/>
      <c r="H289" s="328"/>
      <c r="I289" s="328"/>
      <c r="J289" s="73"/>
      <c r="K289" s="73"/>
      <c r="L289" s="887"/>
    </row>
    <row r="290" spans="2:12" ht="17.25" customHeight="1">
      <c r="B290" s="328"/>
      <c r="G290" s="328"/>
      <c r="H290" s="328"/>
      <c r="I290" s="328"/>
      <c r="J290" s="73"/>
      <c r="K290" s="73"/>
      <c r="L290" s="887"/>
    </row>
    <row r="291" spans="2:12" ht="17.25" customHeight="1">
      <c r="B291" s="328"/>
      <c r="G291" s="328"/>
      <c r="H291" s="328"/>
      <c r="I291" s="328"/>
      <c r="J291" s="73"/>
      <c r="K291" s="73"/>
      <c r="L291" s="887"/>
    </row>
    <row r="292" spans="2:12" ht="17.25" customHeight="1">
      <c r="B292" s="328"/>
      <c r="G292" s="328"/>
      <c r="H292" s="328"/>
      <c r="I292" s="328"/>
      <c r="J292" s="73"/>
      <c r="K292" s="73"/>
      <c r="L292" s="887"/>
    </row>
    <row r="293" spans="2:12" ht="17.25" customHeight="1">
      <c r="B293" s="328"/>
      <c r="G293" s="328"/>
      <c r="H293" s="328"/>
      <c r="I293" s="328"/>
      <c r="J293" s="73"/>
      <c r="K293" s="73"/>
      <c r="L293" s="887"/>
    </row>
    <row r="294" spans="2:12" ht="17.25" customHeight="1">
      <c r="B294" s="328"/>
      <c r="G294" s="328"/>
      <c r="H294" s="328"/>
      <c r="I294" s="328"/>
      <c r="J294" s="73"/>
      <c r="K294" s="73"/>
      <c r="L294" s="887"/>
    </row>
    <row r="295" spans="2:12" ht="17.25" customHeight="1">
      <c r="B295" s="328"/>
      <c r="G295" s="328"/>
      <c r="H295" s="328"/>
      <c r="I295" s="328"/>
      <c r="J295" s="73"/>
      <c r="K295" s="73"/>
      <c r="L295" s="887"/>
    </row>
    <row r="296" spans="2:12" ht="17.25" customHeight="1">
      <c r="B296" s="328"/>
      <c r="G296" s="328"/>
      <c r="H296" s="328"/>
      <c r="I296" s="328"/>
      <c r="J296" s="73"/>
      <c r="K296" s="73"/>
      <c r="L296" s="887"/>
    </row>
    <row r="297" spans="2:12" ht="17.25" customHeight="1">
      <c r="B297" s="328"/>
      <c r="G297" s="328"/>
      <c r="H297" s="328"/>
      <c r="I297" s="328"/>
      <c r="J297" s="73"/>
      <c r="K297" s="73"/>
      <c r="L297" s="887"/>
    </row>
    <row r="298" spans="2:12" ht="17.25" customHeight="1">
      <c r="B298" s="328"/>
      <c r="G298" s="328"/>
      <c r="H298" s="328"/>
      <c r="I298" s="328"/>
      <c r="J298" s="73"/>
      <c r="K298" s="73"/>
      <c r="L298" s="887"/>
    </row>
    <row r="299" spans="2:12" ht="17.25" customHeight="1">
      <c r="B299" s="328"/>
      <c r="G299" s="328"/>
      <c r="H299" s="328"/>
      <c r="I299" s="328"/>
      <c r="J299" s="73"/>
      <c r="K299" s="73"/>
      <c r="L299" s="887"/>
    </row>
    <row r="300" spans="2:12" ht="17.25" customHeight="1">
      <c r="B300" s="328"/>
      <c r="G300" s="328"/>
      <c r="H300" s="328"/>
      <c r="I300" s="328"/>
      <c r="J300" s="73"/>
      <c r="K300" s="73"/>
      <c r="L300" s="887"/>
    </row>
    <row r="301" spans="2:12" ht="17.25" customHeight="1">
      <c r="B301" s="328"/>
      <c r="G301" s="328"/>
      <c r="H301" s="328"/>
      <c r="I301" s="328"/>
      <c r="J301" s="73"/>
      <c r="K301" s="73"/>
      <c r="L301" s="887"/>
    </row>
    <row r="302" spans="2:12" ht="17.25" customHeight="1">
      <c r="B302" s="328"/>
      <c r="G302" s="328"/>
      <c r="H302" s="328"/>
      <c r="I302" s="328"/>
      <c r="J302" s="73"/>
      <c r="K302" s="73"/>
      <c r="L302" s="887"/>
    </row>
    <row r="303" spans="2:12" ht="17.25" customHeight="1">
      <c r="B303" s="328"/>
      <c r="G303" s="328"/>
      <c r="H303" s="328"/>
      <c r="I303" s="328"/>
      <c r="J303" s="73"/>
      <c r="K303" s="73"/>
      <c r="L303" s="887"/>
    </row>
    <row r="304" spans="2:12" ht="17.25" customHeight="1">
      <c r="B304" s="328"/>
      <c r="G304" s="328"/>
      <c r="H304" s="328"/>
      <c r="I304" s="328"/>
      <c r="J304" s="73"/>
      <c r="K304" s="73"/>
      <c r="L304" s="887"/>
    </row>
    <row r="305" spans="2:12" ht="17.25" customHeight="1">
      <c r="B305" s="328"/>
      <c r="G305" s="328"/>
      <c r="H305" s="328"/>
      <c r="I305" s="328"/>
      <c r="J305" s="73"/>
      <c r="K305" s="73"/>
      <c r="L305" s="887"/>
    </row>
    <row r="306" spans="2:12" ht="17.25" customHeight="1">
      <c r="B306" s="328"/>
      <c r="G306" s="328"/>
      <c r="H306" s="328"/>
      <c r="I306" s="328"/>
      <c r="J306" s="73"/>
      <c r="K306" s="73"/>
      <c r="L306" s="887"/>
    </row>
    <row r="307" spans="2:12" ht="17.25" customHeight="1">
      <c r="B307" s="328"/>
      <c r="G307" s="328"/>
      <c r="H307" s="328"/>
      <c r="I307" s="328"/>
      <c r="J307" s="73"/>
      <c r="K307" s="73"/>
      <c r="L307" s="887"/>
    </row>
    <row r="308" spans="2:12" ht="17.25" customHeight="1">
      <c r="B308" s="328"/>
      <c r="G308" s="328"/>
      <c r="H308" s="328"/>
      <c r="I308" s="328"/>
      <c r="J308" s="73"/>
      <c r="K308" s="73"/>
      <c r="L308" s="887"/>
    </row>
    <row r="309" spans="2:12" ht="17.25" customHeight="1">
      <c r="B309" s="328"/>
      <c r="G309" s="328"/>
      <c r="H309" s="328"/>
      <c r="I309" s="328"/>
      <c r="J309" s="73"/>
      <c r="K309" s="73"/>
      <c r="L309" s="887"/>
    </row>
    <row r="310" spans="2:12" ht="17.25" customHeight="1">
      <c r="B310" s="328"/>
      <c r="G310" s="328"/>
      <c r="H310" s="328"/>
      <c r="I310" s="328"/>
      <c r="J310" s="73"/>
      <c r="K310" s="73"/>
      <c r="L310" s="887"/>
    </row>
    <row r="311" spans="2:12" ht="17.25" customHeight="1">
      <c r="B311" s="328"/>
      <c r="G311" s="328"/>
      <c r="H311" s="328"/>
      <c r="I311" s="328"/>
      <c r="J311" s="73"/>
      <c r="K311" s="73"/>
      <c r="L311" s="887"/>
    </row>
    <row r="312" spans="2:12" ht="17.25" customHeight="1">
      <c r="B312" s="328"/>
      <c r="G312" s="328"/>
      <c r="H312" s="328"/>
      <c r="I312" s="328"/>
      <c r="J312" s="73"/>
      <c r="K312" s="73"/>
      <c r="L312" s="887"/>
    </row>
    <row r="313" spans="2:12" ht="17.25" customHeight="1">
      <c r="B313" s="328"/>
      <c r="G313" s="328"/>
      <c r="H313" s="328"/>
      <c r="I313" s="328"/>
      <c r="J313" s="73"/>
      <c r="K313" s="73"/>
      <c r="L313" s="887"/>
    </row>
    <row r="314" spans="2:12" ht="17.25" customHeight="1">
      <c r="B314" s="328"/>
      <c r="G314" s="328"/>
      <c r="H314" s="328"/>
      <c r="I314" s="328"/>
      <c r="J314" s="73"/>
      <c r="K314" s="73"/>
      <c r="L314" s="887"/>
    </row>
    <row r="315" spans="2:12" ht="17.25" customHeight="1">
      <c r="B315" s="328"/>
      <c r="G315" s="328"/>
      <c r="H315" s="328"/>
      <c r="I315" s="328"/>
      <c r="J315" s="73"/>
      <c r="K315" s="73"/>
      <c r="L315" s="887"/>
    </row>
    <row r="316" spans="2:12" ht="17.25" customHeight="1">
      <c r="B316" s="328"/>
      <c r="G316" s="328"/>
      <c r="H316" s="328"/>
      <c r="I316" s="328"/>
      <c r="J316" s="73"/>
      <c r="K316" s="73"/>
      <c r="L316" s="887"/>
    </row>
    <row r="317" spans="2:12" ht="17.25" customHeight="1">
      <c r="B317" s="328"/>
      <c r="G317" s="328"/>
      <c r="H317" s="328"/>
      <c r="I317" s="328"/>
      <c r="J317" s="73"/>
      <c r="K317" s="73"/>
      <c r="L317" s="887"/>
    </row>
    <row r="318" spans="2:12" ht="17.25" customHeight="1">
      <c r="B318" s="328"/>
      <c r="G318" s="328"/>
      <c r="H318" s="328"/>
      <c r="I318" s="328"/>
      <c r="J318" s="73"/>
      <c r="K318" s="73"/>
      <c r="L318" s="887"/>
    </row>
    <row r="319" spans="2:12" ht="17.25" customHeight="1">
      <c r="B319" s="328"/>
      <c r="G319" s="328"/>
      <c r="H319" s="328"/>
      <c r="I319" s="328"/>
      <c r="J319" s="73"/>
      <c r="K319" s="73"/>
      <c r="L319" s="887"/>
    </row>
    <row r="320" spans="2:12" ht="17.25" customHeight="1">
      <c r="B320" s="328"/>
      <c r="G320" s="328"/>
      <c r="H320" s="328"/>
      <c r="I320" s="328"/>
      <c r="J320" s="73"/>
      <c r="K320" s="73"/>
      <c r="L320" s="887"/>
    </row>
    <row r="321" spans="2:12" ht="17.25" customHeight="1">
      <c r="B321" s="328"/>
      <c r="G321" s="328"/>
      <c r="H321" s="328"/>
      <c r="I321" s="328"/>
      <c r="J321" s="73"/>
      <c r="K321" s="73"/>
      <c r="L321" s="887"/>
    </row>
    <row r="322" spans="2:12" ht="17.25" customHeight="1">
      <c r="B322" s="328"/>
      <c r="G322" s="328"/>
      <c r="H322" s="328"/>
      <c r="I322" s="328"/>
      <c r="J322" s="73"/>
      <c r="K322" s="73"/>
      <c r="L322" s="887"/>
    </row>
    <row r="323" spans="2:12" ht="17.25" customHeight="1">
      <c r="B323" s="328"/>
      <c r="G323" s="328"/>
      <c r="H323" s="328"/>
      <c r="I323" s="328"/>
      <c r="J323" s="73"/>
      <c r="K323" s="73"/>
      <c r="L323" s="887"/>
    </row>
    <row r="324" spans="2:12" ht="17.25" customHeight="1">
      <c r="B324" s="328"/>
      <c r="G324" s="328"/>
      <c r="H324" s="328"/>
      <c r="I324" s="328"/>
      <c r="J324" s="73"/>
      <c r="K324" s="73"/>
      <c r="L324" s="887"/>
    </row>
    <row r="325" spans="2:12" ht="17.25" customHeight="1">
      <c r="B325" s="328"/>
      <c r="G325" s="328"/>
      <c r="H325" s="328"/>
      <c r="I325" s="328"/>
      <c r="J325" s="73"/>
      <c r="K325" s="73"/>
      <c r="L325" s="887"/>
    </row>
    <row r="326" spans="2:12" ht="17.25" customHeight="1">
      <c r="B326" s="328"/>
      <c r="G326" s="328"/>
      <c r="H326" s="328"/>
      <c r="I326" s="328"/>
      <c r="J326" s="73"/>
      <c r="K326" s="73"/>
      <c r="L326" s="887"/>
    </row>
    <row r="327" spans="2:12" ht="17.25" customHeight="1">
      <c r="B327" s="328"/>
      <c r="G327" s="328"/>
      <c r="H327" s="328"/>
      <c r="I327" s="328"/>
      <c r="J327" s="73"/>
      <c r="K327" s="73"/>
      <c r="L327" s="887"/>
    </row>
    <row r="328" spans="2:12" ht="17.25" customHeight="1">
      <c r="B328" s="328"/>
      <c r="G328" s="328"/>
      <c r="H328" s="328"/>
      <c r="I328" s="328"/>
      <c r="J328" s="73"/>
      <c r="K328" s="73"/>
      <c r="L328" s="887"/>
    </row>
    <row r="329" spans="2:12" ht="17.25" customHeight="1">
      <c r="B329" s="328"/>
      <c r="G329" s="328"/>
      <c r="H329" s="328"/>
      <c r="I329" s="328"/>
      <c r="J329" s="73"/>
      <c r="K329" s="73"/>
      <c r="L329" s="887"/>
    </row>
    <row r="330" spans="2:12" ht="17.25" customHeight="1">
      <c r="B330" s="328"/>
      <c r="G330" s="328"/>
      <c r="H330" s="328"/>
      <c r="I330" s="328"/>
      <c r="J330" s="73"/>
      <c r="K330" s="73"/>
      <c r="L330" s="887"/>
    </row>
    <row r="331" spans="2:12" ht="17.25" customHeight="1">
      <c r="B331" s="328"/>
      <c r="G331" s="328"/>
      <c r="H331" s="328"/>
      <c r="I331" s="328"/>
      <c r="J331" s="73"/>
      <c r="K331" s="73"/>
      <c r="L331" s="887"/>
    </row>
    <row r="332" spans="2:12" ht="17.25" customHeight="1">
      <c r="B332" s="328"/>
      <c r="G332" s="328"/>
      <c r="H332" s="328"/>
      <c r="I332" s="328"/>
      <c r="J332" s="73"/>
      <c r="K332" s="73"/>
      <c r="L332" s="887"/>
    </row>
    <row r="333" spans="2:12" ht="17.25" customHeight="1">
      <c r="B333" s="328"/>
      <c r="G333" s="328"/>
      <c r="H333" s="328"/>
      <c r="I333" s="328"/>
      <c r="J333" s="73"/>
      <c r="K333" s="73"/>
      <c r="L333" s="887"/>
    </row>
    <row r="334" spans="2:12" ht="17.25" customHeight="1">
      <c r="B334" s="328"/>
      <c r="G334" s="328"/>
      <c r="H334" s="328"/>
      <c r="I334" s="328"/>
      <c r="J334" s="73"/>
      <c r="K334" s="73"/>
      <c r="L334" s="887"/>
    </row>
    <row r="335" spans="2:12" ht="17.25" customHeight="1">
      <c r="B335" s="328"/>
      <c r="G335" s="328"/>
      <c r="H335" s="328"/>
      <c r="I335" s="328"/>
      <c r="J335" s="73"/>
      <c r="K335" s="73"/>
      <c r="L335" s="887"/>
    </row>
    <row r="336" spans="2:12" ht="17.25" customHeight="1">
      <c r="B336" s="328"/>
      <c r="G336" s="328"/>
      <c r="H336" s="328"/>
      <c r="I336" s="328"/>
      <c r="J336" s="73"/>
      <c r="K336" s="73"/>
      <c r="L336" s="887"/>
    </row>
    <row r="337" spans="2:12" ht="17.25" customHeight="1">
      <c r="B337" s="328"/>
      <c r="G337" s="328"/>
      <c r="H337" s="328"/>
      <c r="I337" s="328"/>
      <c r="J337" s="73"/>
      <c r="K337" s="73"/>
      <c r="L337" s="887"/>
    </row>
    <row r="338" spans="2:12" ht="17.25" customHeight="1">
      <c r="B338" s="328"/>
      <c r="G338" s="328"/>
      <c r="H338" s="328"/>
      <c r="I338" s="328"/>
      <c r="J338" s="73"/>
      <c r="K338" s="73"/>
      <c r="L338" s="887"/>
    </row>
    <row r="339" spans="2:12" ht="17.25" customHeight="1">
      <c r="B339" s="328"/>
      <c r="G339" s="328"/>
      <c r="H339" s="328"/>
      <c r="I339" s="328"/>
      <c r="J339" s="73"/>
      <c r="K339" s="73"/>
      <c r="L339" s="887"/>
    </row>
    <row r="340" spans="2:12" ht="17.25" customHeight="1">
      <c r="B340" s="328"/>
      <c r="G340" s="328"/>
      <c r="H340" s="328"/>
      <c r="I340" s="328"/>
      <c r="J340" s="73"/>
      <c r="K340" s="73"/>
      <c r="L340" s="887"/>
    </row>
    <row r="341" spans="2:12" ht="17.25" customHeight="1">
      <c r="B341" s="328"/>
      <c r="G341" s="328"/>
      <c r="H341" s="328"/>
      <c r="I341" s="328"/>
      <c r="J341" s="73"/>
      <c r="K341" s="73"/>
      <c r="L341" s="887"/>
    </row>
    <row r="342" spans="2:12" ht="17.25" customHeight="1">
      <c r="B342" s="328"/>
      <c r="G342" s="328"/>
      <c r="H342" s="328"/>
      <c r="I342" s="328"/>
      <c r="J342" s="73"/>
      <c r="K342" s="73"/>
      <c r="L342" s="887"/>
    </row>
    <row r="343" spans="2:12" ht="17.25" customHeight="1">
      <c r="B343" s="328"/>
      <c r="G343" s="328"/>
      <c r="H343" s="328"/>
      <c r="I343" s="328"/>
      <c r="J343" s="73"/>
      <c r="K343" s="73"/>
      <c r="L343" s="887"/>
    </row>
    <row r="344" spans="2:12" ht="17.25" customHeight="1">
      <c r="B344" s="328"/>
      <c r="G344" s="328"/>
      <c r="H344" s="328"/>
      <c r="I344" s="328"/>
      <c r="J344" s="73"/>
      <c r="K344" s="73"/>
      <c r="L344" s="887"/>
    </row>
    <row r="345" spans="2:12" ht="17.25" customHeight="1">
      <c r="B345" s="328"/>
      <c r="G345" s="328"/>
      <c r="H345" s="328"/>
      <c r="I345" s="328"/>
      <c r="J345" s="73"/>
      <c r="K345" s="73"/>
      <c r="L345" s="887"/>
    </row>
    <row r="346" spans="2:12" ht="17.25" customHeight="1">
      <c r="B346" s="328"/>
      <c r="G346" s="328"/>
      <c r="H346" s="328"/>
      <c r="I346" s="328"/>
      <c r="J346" s="73"/>
      <c r="K346" s="73"/>
      <c r="L346" s="887"/>
    </row>
    <row r="347" spans="2:12" ht="17.25" customHeight="1">
      <c r="B347" s="328"/>
      <c r="G347" s="328"/>
      <c r="H347" s="328"/>
      <c r="I347" s="328"/>
      <c r="J347" s="73"/>
      <c r="K347" s="73"/>
      <c r="L347" s="887"/>
    </row>
    <row r="348" spans="2:12" ht="17.25" customHeight="1">
      <c r="B348" s="328"/>
      <c r="G348" s="328"/>
      <c r="H348" s="328"/>
      <c r="I348" s="328"/>
      <c r="J348" s="73"/>
      <c r="K348" s="73"/>
      <c r="L348" s="887"/>
    </row>
    <row r="349" spans="2:12" ht="17.25" customHeight="1">
      <c r="B349" s="328"/>
      <c r="G349" s="328"/>
      <c r="H349" s="328"/>
      <c r="I349" s="328"/>
      <c r="J349" s="73"/>
      <c r="K349" s="73"/>
      <c r="L349" s="887"/>
    </row>
    <row r="350" spans="2:12" ht="17.25" customHeight="1">
      <c r="B350" s="328"/>
      <c r="G350" s="328"/>
      <c r="H350" s="328"/>
      <c r="I350" s="328"/>
      <c r="J350" s="73"/>
      <c r="K350" s="73"/>
      <c r="L350" s="887"/>
    </row>
    <row r="351" spans="2:12" ht="17.25" customHeight="1">
      <c r="B351" s="328"/>
      <c r="G351" s="328"/>
      <c r="H351" s="328"/>
      <c r="I351" s="328"/>
      <c r="J351" s="73"/>
      <c r="K351" s="73"/>
      <c r="L351" s="887"/>
    </row>
    <row r="352" spans="2:12" ht="17.25" customHeight="1">
      <c r="B352" s="328"/>
      <c r="G352" s="328"/>
      <c r="H352" s="328"/>
      <c r="I352" s="328"/>
      <c r="J352" s="73"/>
      <c r="K352" s="73"/>
      <c r="L352" s="887"/>
    </row>
    <row r="353" spans="2:12" ht="17.25" customHeight="1">
      <c r="B353" s="328"/>
      <c r="G353" s="328"/>
      <c r="H353" s="328"/>
      <c r="I353" s="328"/>
      <c r="J353" s="73"/>
      <c r="K353" s="73"/>
      <c r="L353" s="887"/>
    </row>
    <row r="354" spans="2:12" ht="17.25" customHeight="1">
      <c r="B354" s="328"/>
      <c r="G354" s="328"/>
      <c r="H354" s="328"/>
      <c r="I354" s="328"/>
      <c r="J354" s="73"/>
      <c r="K354" s="73"/>
      <c r="L354" s="887"/>
    </row>
    <row r="355" spans="2:12" ht="17.25" customHeight="1">
      <c r="B355" s="328"/>
      <c r="G355" s="328"/>
      <c r="H355" s="328"/>
      <c r="I355" s="328"/>
      <c r="J355" s="73"/>
      <c r="K355" s="73"/>
      <c r="L355" s="887"/>
    </row>
    <row r="356" spans="2:12" ht="17.25" customHeight="1">
      <c r="B356" s="328"/>
      <c r="G356" s="328"/>
      <c r="H356" s="328"/>
      <c r="I356" s="328"/>
      <c r="J356" s="73"/>
      <c r="K356" s="73"/>
      <c r="L356" s="887"/>
    </row>
    <row r="357" spans="2:12" ht="17.25" customHeight="1">
      <c r="B357" s="328"/>
      <c r="G357" s="328"/>
      <c r="H357" s="328"/>
      <c r="I357" s="328"/>
      <c r="J357" s="73"/>
      <c r="K357" s="73"/>
      <c r="L357" s="887"/>
    </row>
    <row r="358" spans="2:12" ht="17.25" customHeight="1">
      <c r="B358" s="328"/>
      <c r="G358" s="328"/>
      <c r="H358" s="328"/>
      <c r="I358" s="328"/>
      <c r="J358" s="73"/>
      <c r="K358" s="73"/>
      <c r="L358" s="887"/>
    </row>
    <row r="359" spans="2:12" ht="17.25" customHeight="1">
      <c r="B359" s="328"/>
      <c r="G359" s="328"/>
      <c r="H359" s="328"/>
      <c r="I359" s="328"/>
      <c r="J359" s="73"/>
      <c r="K359" s="73"/>
      <c r="L359" s="887"/>
    </row>
    <row r="360" spans="2:12" ht="17.25" customHeight="1">
      <c r="B360" s="328"/>
      <c r="G360" s="328"/>
      <c r="H360" s="328"/>
      <c r="I360" s="328"/>
      <c r="J360" s="73"/>
      <c r="K360" s="73"/>
      <c r="L360" s="887"/>
    </row>
    <row r="361" spans="2:12" ht="17.25" customHeight="1">
      <c r="B361" s="328"/>
      <c r="G361" s="328"/>
      <c r="H361" s="328"/>
      <c r="I361" s="328"/>
      <c r="J361" s="73"/>
      <c r="K361" s="73"/>
      <c r="L361" s="887"/>
    </row>
    <row r="362" spans="2:12" ht="17.25" customHeight="1">
      <c r="B362" s="328"/>
      <c r="G362" s="328"/>
      <c r="H362" s="328"/>
      <c r="I362" s="328"/>
      <c r="J362" s="73"/>
      <c r="K362" s="73"/>
      <c r="L362" s="887"/>
    </row>
    <row r="363" spans="2:12" ht="17.25" customHeight="1">
      <c r="B363" s="328"/>
      <c r="G363" s="328"/>
      <c r="H363" s="328"/>
      <c r="I363" s="328"/>
      <c r="J363" s="73"/>
      <c r="K363" s="73"/>
      <c r="L363" s="887"/>
    </row>
    <row r="364" spans="2:12" ht="17.25" customHeight="1">
      <c r="B364" s="328"/>
      <c r="G364" s="328"/>
      <c r="H364" s="328"/>
      <c r="I364" s="328"/>
      <c r="J364" s="73"/>
      <c r="K364" s="73"/>
      <c r="L364" s="887"/>
    </row>
    <row r="365" spans="2:12" ht="17.25" customHeight="1">
      <c r="B365" s="328"/>
      <c r="G365" s="328"/>
      <c r="H365" s="328"/>
      <c r="I365" s="328"/>
      <c r="J365" s="73"/>
      <c r="K365" s="73"/>
      <c r="L365" s="887"/>
    </row>
    <row r="366" spans="2:12" ht="17.25" customHeight="1">
      <c r="B366" s="328"/>
      <c r="G366" s="328"/>
      <c r="H366" s="328"/>
      <c r="I366" s="328"/>
      <c r="J366" s="73"/>
      <c r="K366" s="73"/>
      <c r="L366" s="887"/>
    </row>
    <row r="367" spans="2:12" ht="17.25" customHeight="1">
      <c r="B367" s="328"/>
      <c r="G367" s="328"/>
      <c r="H367" s="328"/>
      <c r="I367" s="328"/>
      <c r="J367" s="73"/>
      <c r="K367" s="73"/>
      <c r="L367" s="887"/>
    </row>
    <row r="368" spans="2:12" ht="17.25" customHeight="1">
      <c r="B368" s="328"/>
      <c r="G368" s="328"/>
      <c r="H368" s="328"/>
      <c r="I368" s="328"/>
      <c r="J368" s="73"/>
      <c r="K368" s="73"/>
      <c r="L368" s="887"/>
    </row>
    <row r="369" spans="2:12" ht="17.25" customHeight="1">
      <c r="B369" s="328"/>
      <c r="G369" s="328"/>
      <c r="H369" s="328"/>
      <c r="I369" s="328"/>
      <c r="J369" s="73"/>
      <c r="K369" s="73"/>
      <c r="L369" s="887"/>
    </row>
    <row r="370" spans="2:12" ht="17.25" customHeight="1">
      <c r="B370" s="328"/>
      <c r="G370" s="328"/>
      <c r="H370" s="328"/>
      <c r="I370" s="328"/>
      <c r="J370" s="73"/>
      <c r="K370" s="73"/>
      <c r="L370" s="887"/>
    </row>
    <row r="371" spans="2:12" ht="17.25" customHeight="1">
      <c r="B371" s="328"/>
      <c r="G371" s="328"/>
      <c r="H371" s="328"/>
      <c r="I371" s="328"/>
      <c r="J371" s="73"/>
      <c r="K371" s="73"/>
      <c r="L371" s="887"/>
    </row>
    <row r="372" spans="2:12" ht="17.25" customHeight="1">
      <c r="B372" s="328"/>
      <c r="G372" s="328"/>
      <c r="H372" s="328"/>
      <c r="I372" s="328"/>
      <c r="J372" s="73"/>
      <c r="K372" s="73"/>
      <c r="L372" s="887"/>
    </row>
    <row r="373" spans="2:12" ht="17.25" customHeight="1">
      <c r="B373" s="328"/>
      <c r="G373" s="328"/>
      <c r="H373" s="328"/>
      <c r="I373" s="328"/>
      <c r="J373" s="73"/>
      <c r="K373" s="73"/>
      <c r="L373" s="887"/>
    </row>
    <row r="374" spans="2:12" ht="17.25" customHeight="1">
      <c r="B374" s="328"/>
      <c r="G374" s="328"/>
      <c r="H374" s="328"/>
      <c r="I374" s="328"/>
      <c r="J374" s="73"/>
      <c r="K374" s="73"/>
      <c r="L374" s="887"/>
    </row>
    <row r="375" spans="2:12" ht="17.25" customHeight="1">
      <c r="B375" s="328"/>
      <c r="G375" s="328"/>
      <c r="H375" s="328"/>
      <c r="I375" s="328"/>
      <c r="J375" s="73"/>
      <c r="K375" s="73"/>
      <c r="L375" s="887"/>
    </row>
    <row r="376" spans="2:12" ht="17.25" customHeight="1">
      <c r="B376" s="328"/>
      <c r="G376" s="328"/>
      <c r="H376" s="328"/>
      <c r="I376" s="328"/>
      <c r="J376" s="73"/>
      <c r="K376" s="73"/>
      <c r="L376" s="887"/>
    </row>
    <row r="377" spans="2:12" ht="17.25" customHeight="1">
      <c r="B377" s="328"/>
      <c r="G377" s="328"/>
      <c r="H377" s="328"/>
      <c r="I377" s="328"/>
      <c r="J377" s="73"/>
      <c r="K377" s="73"/>
      <c r="L377" s="887"/>
    </row>
    <row r="378" spans="2:12" ht="17.25" customHeight="1">
      <c r="B378" s="328"/>
      <c r="G378" s="328"/>
      <c r="H378" s="328"/>
      <c r="I378" s="328"/>
      <c r="J378" s="73"/>
      <c r="K378" s="73"/>
      <c r="L378" s="887"/>
    </row>
    <row r="379" spans="2:12" ht="17.25" customHeight="1">
      <c r="B379" s="328"/>
      <c r="G379" s="328"/>
      <c r="H379" s="328"/>
      <c r="I379" s="328"/>
      <c r="J379" s="73"/>
      <c r="K379" s="73"/>
      <c r="L379" s="887"/>
    </row>
    <row r="380" spans="2:12" ht="17.25" customHeight="1">
      <c r="B380" s="328"/>
      <c r="G380" s="328"/>
      <c r="H380" s="328"/>
      <c r="I380" s="328"/>
      <c r="J380" s="73"/>
      <c r="K380" s="73"/>
      <c r="L380" s="887"/>
    </row>
    <row r="381" spans="2:12" ht="17.25" customHeight="1">
      <c r="B381" s="328"/>
      <c r="G381" s="328"/>
      <c r="H381" s="328"/>
      <c r="I381" s="328"/>
      <c r="J381" s="73"/>
      <c r="K381" s="73"/>
      <c r="L381" s="887"/>
    </row>
    <row r="382" spans="2:12" ht="17.25" customHeight="1">
      <c r="B382" s="328"/>
      <c r="G382" s="328"/>
      <c r="H382" s="328"/>
      <c r="I382" s="328"/>
      <c r="J382" s="73"/>
      <c r="K382" s="73"/>
      <c r="L382" s="887"/>
    </row>
    <row r="383" spans="2:12" ht="17.25" customHeight="1">
      <c r="B383" s="328"/>
      <c r="G383" s="328"/>
      <c r="H383" s="328"/>
      <c r="I383" s="328"/>
      <c r="J383" s="73"/>
      <c r="K383" s="73"/>
      <c r="L383" s="887"/>
    </row>
    <row r="384" spans="2:12" ht="17.25" customHeight="1">
      <c r="B384" s="328"/>
      <c r="G384" s="328"/>
      <c r="H384" s="328"/>
      <c r="I384" s="328"/>
      <c r="J384" s="73"/>
      <c r="K384" s="73"/>
      <c r="L384" s="887"/>
    </row>
    <row r="385" spans="2:12" ht="17.25" customHeight="1">
      <c r="B385" s="328"/>
      <c r="G385" s="328"/>
      <c r="H385" s="328"/>
      <c r="I385" s="328"/>
      <c r="J385" s="73"/>
      <c r="K385" s="73"/>
      <c r="L385" s="887"/>
    </row>
    <row r="386" spans="2:12" ht="17.25" customHeight="1">
      <c r="B386" s="328"/>
      <c r="G386" s="328"/>
      <c r="H386" s="328"/>
      <c r="I386" s="328"/>
      <c r="J386" s="73"/>
      <c r="K386" s="73"/>
      <c r="L386" s="887"/>
    </row>
    <row r="387" spans="2:12" ht="17.25" customHeight="1">
      <c r="B387" s="328"/>
      <c r="G387" s="328"/>
      <c r="H387" s="328"/>
      <c r="I387" s="328"/>
      <c r="J387" s="73"/>
      <c r="K387" s="73"/>
      <c r="L387" s="887"/>
    </row>
    <row r="388" spans="2:12" ht="17.25" customHeight="1">
      <c r="B388" s="328"/>
      <c r="G388" s="328"/>
      <c r="H388" s="328"/>
      <c r="I388" s="328"/>
      <c r="J388" s="73"/>
      <c r="K388" s="73"/>
      <c r="L388" s="887"/>
    </row>
    <row r="389" spans="2:12" ht="17.25" customHeight="1">
      <c r="B389" s="328"/>
      <c r="G389" s="328"/>
      <c r="H389" s="328"/>
      <c r="I389" s="328"/>
      <c r="J389" s="73"/>
      <c r="K389" s="73"/>
      <c r="L389" s="887"/>
    </row>
    <row r="390" spans="2:12" ht="17.5">
      <c r="B390" s="328"/>
      <c r="G390" s="328"/>
      <c r="H390" s="328"/>
      <c r="I390" s="328"/>
      <c r="J390" s="73"/>
      <c r="K390" s="73"/>
      <c r="L390" s="887"/>
    </row>
    <row r="391" spans="2:12" ht="17.5">
      <c r="B391" s="328"/>
      <c r="G391" s="328"/>
      <c r="H391" s="328"/>
      <c r="I391" s="328"/>
      <c r="J391" s="73"/>
      <c r="K391" s="73"/>
      <c r="L391" s="887"/>
    </row>
    <row r="392" spans="2:12" ht="17.5">
      <c r="B392" s="328"/>
      <c r="G392" s="328"/>
      <c r="H392" s="328"/>
      <c r="I392" s="328"/>
      <c r="J392" s="73"/>
      <c r="K392" s="73"/>
      <c r="L392" s="887"/>
    </row>
    <row r="393" spans="2:12" ht="17.5">
      <c r="B393" s="328"/>
      <c r="G393" s="328"/>
      <c r="H393" s="328"/>
      <c r="I393" s="328"/>
      <c r="J393" s="73"/>
      <c r="K393" s="73"/>
      <c r="L393" s="887"/>
    </row>
    <row r="394" spans="2:12" ht="17.5">
      <c r="B394" s="328"/>
      <c r="G394" s="328"/>
      <c r="H394" s="328"/>
      <c r="I394" s="328"/>
      <c r="J394" s="73"/>
      <c r="K394" s="73"/>
      <c r="L394" s="887"/>
    </row>
    <row r="395" spans="2:12" ht="17.5">
      <c r="B395" s="328"/>
      <c r="G395" s="328"/>
      <c r="H395" s="328"/>
      <c r="I395" s="328"/>
      <c r="J395" s="73"/>
      <c r="K395" s="73"/>
      <c r="L395" s="887"/>
    </row>
    <row r="396" spans="2:12" ht="17.5">
      <c r="B396" s="328"/>
      <c r="G396" s="328"/>
      <c r="H396" s="328"/>
      <c r="I396" s="328"/>
      <c r="J396" s="73"/>
      <c r="K396" s="73"/>
      <c r="L396" s="887"/>
    </row>
    <row r="397" spans="2:12" ht="17.5">
      <c r="B397" s="328"/>
      <c r="G397" s="328"/>
      <c r="H397" s="328"/>
      <c r="I397" s="328"/>
      <c r="J397" s="73"/>
      <c r="K397" s="73"/>
      <c r="L397" s="887"/>
    </row>
    <row r="398" spans="2:12" ht="17.5">
      <c r="B398" s="328"/>
      <c r="G398" s="328"/>
      <c r="H398" s="328"/>
      <c r="I398" s="328"/>
      <c r="J398" s="73"/>
      <c r="K398" s="73"/>
      <c r="L398" s="887"/>
    </row>
    <row r="399" spans="2:12" ht="17.5">
      <c r="B399" s="328"/>
      <c r="G399" s="328"/>
      <c r="H399" s="328"/>
      <c r="I399" s="328"/>
      <c r="J399" s="73"/>
      <c r="K399" s="73"/>
      <c r="L399" s="887"/>
    </row>
    <row r="400" spans="2:12" ht="17.5">
      <c r="B400" s="328"/>
      <c r="G400" s="328"/>
      <c r="H400" s="328"/>
      <c r="I400" s="328"/>
      <c r="J400" s="73"/>
      <c r="K400" s="73"/>
      <c r="L400" s="887"/>
    </row>
    <row r="401" spans="2:12" ht="17.5">
      <c r="B401" s="328"/>
      <c r="G401" s="328"/>
      <c r="H401" s="328"/>
      <c r="I401" s="328"/>
      <c r="J401" s="73"/>
      <c r="K401" s="73"/>
      <c r="L401" s="887"/>
    </row>
    <row r="402" spans="2:12" ht="17.5">
      <c r="B402" s="328"/>
      <c r="G402" s="328"/>
      <c r="H402" s="328"/>
      <c r="I402" s="328"/>
      <c r="J402" s="73"/>
      <c r="K402" s="73"/>
      <c r="L402" s="887"/>
    </row>
    <row r="403" spans="2:12" ht="17.5">
      <c r="B403" s="328"/>
      <c r="G403" s="328"/>
      <c r="H403" s="328"/>
      <c r="I403" s="328"/>
      <c r="J403" s="73"/>
      <c r="K403" s="73"/>
      <c r="L403" s="887"/>
    </row>
    <row r="404" spans="2:12" ht="17.5">
      <c r="B404" s="328"/>
      <c r="G404" s="328"/>
      <c r="H404" s="328"/>
      <c r="I404" s="328"/>
      <c r="J404" s="73"/>
      <c r="K404" s="73"/>
      <c r="L404" s="887"/>
    </row>
    <row r="405" spans="2:12" ht="17.5">
      <c r="B405" s="328"/>
      <c r="G405" s="328"/>
      <c r="H405" s="328"/>
      <c r="I405" s="328"/>
      <c r="J405" s="73"/>
      <c r="K405" s="73"/>
      <c r="L405" s="887"/>
    </row>
    <row r="406" spans="2:12" ht="17.5">
      <c r="B406" s="328"/>
      <c r="G406" s="328"/>
      <c r="H406" s="328"/>
      <c r="I406" s="328"/>
      <c r="J406" s="73"/>
      <c r="K406" s="73"/>
      <c r="L406" s="887"/>
    </row>
    <row r="407" spans="2:12" ht="17.5">
      <c r="B407" s="328"/>
      <c r="G407" s="328"/>
      <c r="H407" s="328"/>
      <c r="I407" s="328"/>
      <c r="J407" s="73"/>
      <c r="K407" s="73"/>
      <c r="L407" s="887"/>
    </row>
    <row r="408" spans="2:12" ht="17.5">
      <c r="B408" s="328"/>
      <c r="G408" s="328"/>
      <c r="H408" s="328"/>
      <c r="I408" s="328"/>
      <c r="J408" s="73"/>
      <c r="K408" s="73"/>
      <c r="L408" s="887"/>
    </row>
    <row r="409" spans="2:12" ht="17.5">
      <c r="B409" s="328"/>
      <c r="G409" s="328"/>
      <c r="H409" s="328"/>
      <c r="I409" s="328"/>
      <c r="J409" s="73"/>
      <c r="K409" s="73"/>
      <c r="L409" s="887"/>
    </row>
    <row r="410" spans="2:12" ht="17.5">
      <c r="B410" s="328"/>
      <c r="G410" s="328"/>
      <c r="H410" s="328"/>
      <c r="I410" s="328"/>
      <c r="J410" s="73"/>
      <c r="K410" s="73"/>
      <c r="L410" s="887"/>
    </row>
    <row r="411" spans="2:12" ht="17.5">
      <c r="B411" s="328"/>
      <c r="G411" s="328"/>
      <c r="H411" s="328"/>
      <c r="I411" s="328"/>
      <c r="J411" s="73"/>
      <c r="K411" s="73"/>
      <c r="L411" s="887"/>
    </row>
    <row r="412" spans="2:12" ht="17.5">
      <c r="B412" s="328"/>
      <c r="G412" s="328"/>
      <c r="H412" s="328"/>
      <c r="I412" s="328"/>
      <c r="J412" s="73"/>
      <c r="K412" s="73"/>
      <c r="L412" s="887"/>
    </row>
    <row r="413" spans="2:12" ht="17.5">
      <c r="B413" s="328"/>
      <c r="G413" s="328"/>
      <c r="H413" s="328"/>
      <c r="I413" s="328"/>
      <c r="J413" s="73"/>
      <c r="K413" s="73"/>
      <c r="L413" s="887"/>
    </row>
    <row r="414" spans="2:12" ht="17.5">
      <c r="B414" s="328"/>
      <c r="G414" s="328"/>
      <c r="H414" s="328"/>
      <c r="I414" s="328"/>
      <c r="J414" s="73"/>
      <c r="K414" s="73"/>
      <c r="L414" s="887"/>
    </row>
    <row r="415" spans="2:12" ht="17.5">
      <c r="B415" s="328"/>
      <c r="G415" s="328"/>
      <c r="H415" s="328"/>
      <c r="I415" s="328"/>
      <c r="J415" s="73"/>
      <c r="K415" s="73"/>
      <c r="L415" s="887"/>
    </row>
    <row r="416" spans="2:12" ht="17.5">
      <c r="B416" s="328"/>
      <c r="G416" s="328"/>
      <c r="H416" s="328"/>
      <c r="I416" s="328"/>
      <c r="J416" s="73"/>
      <c r="K416" s="73"/>
      <c r="L416" s="887"/>
    </row>
    <row r="417" spans="2:12" ht="17.5">
      <c r="B417" s="328"/>
      <c r="G417" s="328"/>
      <c r="H417" s="328"/>
      <c r="I417" s="328"/>
      <c r="J417" s="73"/>
      <c r="K417" s="73"/>
      <c r="L417" s="887"/>
    </row>
    <row r="418" spans="2:12" ht="17.5">
      <c r="B418" s="328"/>
      <c r="G418" s="328"/>
      <c r="H418" s="328"/>
      <c r="I418" s="328"/>
      <c r="J418" s="73"/>
      <c r="K418" s="73"/>
      <c r="L418" s="887"/>
    </row>
    <row r="419" spans="2:12" ht="17.5">
      <c r="B419" s="328"/>
      <c r="G419" s="328"/>
      <c r="H419" s="328"/>
      <c r="I419" s="328"/>
      <c r="J419" s="73"/>
      <c r="K419" s="73"/>
      <c r="L419" s="887"/>
    </row>
    <row r="420" spans="2:12" ht="17.5">
      <c r="B420" s="328"/>
      <c r="G420" s="328"/>
      <c r="H420" s="328"/>
      <c r="I420" s="328"/>
      <c r="J420" s="73"/>
      <c r="K420" s="73"/>
      <c r="L420" s="887"/>
    </row>
    <row r="421" spans="2:12" ht="17.5">
      <c r="B421" s="328"/>
      <c r="G421" s="328"/>
      <c r="H421" s="328"/>
      <c r="I421" s="328"/>
      <c r="J421" s="73"/>
      <c r="K421" s="73"/>
      <c r="L421" s="887"/>
    </row>
    <row r="422" spans="2:12" ht="17.5">
      <c r="B422" s="328"/>
      <c r="G422" s="328"/>
      <c r="H422" s="328"/>
      <c r="I422" s="328"/>
      <c r="J422" s="73"/>
      <c r="K422" s="73"/>
      <c r="L422" s="887"/>
    </row>
    <row r="423" spans="2:12" ht="17.5">
      <c r="B423" s="328"/>
      <c r="G423" s="328"/>
      <c r="H423" s="328"/>
      <c r="I423" s="328"/>
      <c r="J423" s="73"/>
      <c r="K423" s="73"/>
      <c r="L423" s="887"/>
    </row>
    <row r="424" spans="2:12" ht="17.5">
      <c r="B424" s="328"/>
      <c r="G424" s="328"/>
      <c r="H424" s="328"/>
      <c r="I424" s="328"/>
      <c r="J424" s="73"/>
      <c r="K424" s="73"/>
      <c r="L424" s="887"/>
    </row>
    <row r="425" spans="2:12" ht="17.5">
      <c r="B425" s="328"/>
      <c r="G425" s="328"/>
      <c r="H425" s="328"/>
      <c r="I425" s="328"/>
      <c r="J425" s="73"/>
      <c r="K425" s="73"/>
      <c r="L425" s="887"/>
    </row>
    <row r="426" spans="2:12" ht="17.5">
      <c r="B426" s="328"/>
      <c r="G426" s="328"/>
      <c r="H426" s="328"/>
      <c r="I426" s="328"/>
      <c r="J426" s="73"/>
      <c r="K426" s="73"/>
      <c r="L426" s="887"/>
    </row>
    <row r="427" spans="2:12" ht="17.5">
      <c r="B427" s="328"/>
      <c r="G427" s="328"/>
      <c r="H427" s="328"/>
      <c r="I427" s="328"/>
      <c r="J427" s="73"/>
      <c r="K427" s="73"/>
      <c r="L427" s="887"/>
    </row>
    <row r="428" spans="2:12" ht="17.5">
      <c r="B428" s="328"/>
      <c r="G428" s="328"/>
      <c r="H428" s="328"/>
      <c r="I428" s="328"/>
      <c r="J428" s="73"/>
      <c r="K428" s="73"/>
      <c r="L428" s="887"/>
    </row>
    <row r="429" spans="2:12" ht="17.5">
      <c r="B429" s="328"/>
      <c r="G429" s="328"/>
      <c r="H429" s="328"/>
      <c r="I429" s="328"/>
      <c r="J429" s="73"/>
      <c r="K429" s="73"/>
      <c r="L429" s="887"/>
    </row>
    <row r="430" spans="2:12" ht="17.5">
      <c r="B430" s="328"/>
      <c r="G430" s="328"/>
      <c r="H430" s="328"/>
      <c r="I430" s="328"/>
      <c r="J430" s="73"/>
      <c r="K430" s="73"/>
      <c r="L430" s="887"/>
    </row>
    <row r="431" spans="2:12" ht="17.5">
      <c r="B431" s="328"/>
      <c r="G431" s="328"/>
      <c r="H431" s="328"/>
      <c r="I431" s="328"/>
      <c r="J431" s="73"/>
      <c r="K431" s="73"/>
      <c r="L431" s="887"/>
    </row>
    <row r="432" spans="2:12" ht="17.5">
      <c r="B432" s="328"/>
      <c r="G432" s="328"/>
      <c r="H432" s="328"/>
      <c r="I432" s="328"/>
      <c r="J432" s="73"/>
      <c r="K432" s="73"/>
      <c r="L432" s="887"/>
    </row>
    <row r="433" spans="2:12" ht="17.5">
      <c r="B433" s="328"/>
      <c r="G433" s="328"/>
      <c r="H433" s="328"/>
      <c r="I433" s="328"/>
      <c r="J433" s="73"/>
      <c r="K433" s="73"/>
      <c r="L433" s="887"/>
    </row>
    <row r="434" spans="2:12" ht="17.5">
      <c r="B434" s="328"/>
      <c r="G434" s="328"/>
      <c r="H434" s="328"/>
      <c r="I434" s="328"/>
      <c r="J434" s="73"/>
      <c r="K434" s="73"/>
      <c r="L434" s="887"/>
    </row>
    <row r="435" spans="2:12" ht="17.5">
      <c r="B435" s="328"/>
      <c r="G435" s="328"/>
      <c r="H435" s="328"/>
      <c r="I435" s="328"/>
      <c r="J435" s="73"/>
      <c r="K435" s="73"/>
      <c r="L435" s="887"/>
    </row>
    <row r="436" spans="2:12" ht="17.5">
      <c r="B436" s="328"/>
      <c r="G436" s="328"/>
      <c r="H436" s="328"/>
      <c r="I436" s="328"/>
      <c r="J436" s="73"/>
      <c r="K436" s="73"/>
      <c r="L436" s="887"/>
    </row>
    <row r="437" spans="2:12" ht="17.5">
      <c r="B437" s="328"/>
      <c r="G437" s="328"/>
      <c r="H437" s="328"/>
      <c r="I437" s="328"/>
      <c r="J437" s="73"/>
      <c r="K437" s="73"/>
      <c r="L437" s="887"/>
    </row>
    <row r="438" spans="2:12" ht="17.5">
      <c r="B438" s="328"/>
      <c r="G438" s="328"/>
      <c r="H438" s="328"/>
      <c r="I438" s="328"/>
      <c r="J438" s="73"/>
      <c r="K438" s="73"/>
      <c r="L438" s="887"/>
    </row>
    <row r="439" spans="2:12" ht="17.5">
      <c r="B439" s="328"/>
      <c r="G439" s="328"/>
      <c r="H439" s="328"/>
      <c r="I439" s="328"/>
      <c r="J439" s="73"/>
      <c r="K439" s="73"/>
      <c r="L439" s="887"/>
    </row>
    <row r="440" spans="2:12" ht="17.5">
      <c r="B440" s="328"/>
      <c r="G440" s="328"/>
      <c r="H440" s="328"/>
      <c r="I440" s="328"/>
      <c r="J440" s="73"/>
      <c r="K440" s="73"/>
      <c r="L440" s="887"/>
    </row>
    <row r="441" spans="2:12" ht="17.5">
      <c r="B441" s="328"/>
      <c r="G441" s="328"/>
      <c r="H441" s="328"/>
      <c r="I441" s="328"/>
      <c r="J441" s="73"/>
      <c r="K441" s="73"/>
      <c r="L441" s="887"/>
    </row>
    <row r="442" spans="2:12" ht="17.5">
      <c r="B442" s="328"/>
      <c r="G442" s="328"/>
      <c r="H442" s="328"/>
      <c r="I442" s="328"/>
      <c r="J442" s="73"/>
      <c r="K442" s="73"/>
      <c r="L442" s="887"/>
    </row>
    <row r="443" spans="2:12" ht="17.5">
      <c r="B443" s="328"/>
      <c r="G443" s="328"/>
      <c r="H443" s="328"/>
      <c r="I443" s="328"/>
      <c r="J443" s="73"/>
      <c r="K443" s="73"/>
      <c r="L443" s="887"/>
    </row>
    <row r="444" spans="2:12" ht="17.5">
      <c r="B444" s="328"/>
      <c r="G444" s="328"/>
      <c r="H444" s="328"/>
      <c r="I444" s="328"/>
      <c r="J444" s="73"/>
      <c r="K444" s="73"/>
      <c r="L444" s="887"/>
    </row>
    <row r="445" spans="2:12" ht="17.5">
      <c r="B445" s="328"/>
      <c r="G445" s="328"/>
      <c r="H445" s="328"/>
      <c r="I445" s="328"/>
      <c r="J445" s="73"/>
      <c r="K445" s="73"/>
      <c r="L445" s="887"/>
    </row>
    <row r="446" spans="2:12" ht="17.5">
      <c r="B446" s="328"/>
      <c r="G446" s="328"/>
      <c r="H446" s="328"/>
      <c r="I446" s="328"/>
      <c r="J446" s="73"/>
      <c r="K446" s="73"/>
      <c r="L446" s="887"/>
    </row>
    <row r="447" spans="2:12" ht="17.5">
      <c r="B447" s="328"/>
      <c r="G447" s="328"/>
      <c r="H447" s="328"/>
      <c r="I447" s="328"/>
      <c r="J447" s="73"/>
      <c r="K447" s="73"/>
      <c r="L447" s="887"/>
    </row>
    <row r="448" spans="2:12" ht="17.5">
      <c r="B448" s="328"/>
      <c r="G448" s="328"/>
      <c r="H448" s="328"/>
      <c r="I448" s="328"/>
      <c r="J448" s="73"/>
      <c r="K448" s="73"/>
      <c r="L448" s="887"/>
    </row>
    <row r="449" spans="2:12" ht="17.5">
      <c r="B449" s="328"/>
      <c r="G449" s="328"/>
      <c r="H449" s="328"/>
      <c r="I449" s="328"/>
      <c r="J449" s="73"/>
      <c r="K449" s="73"/>
      <c r="L449" s="887"/>
    </row>
    <row r="450" spans="2:12" ht="17.5">
      <c r="B450" s="328"/>
      <c r="G450" s="328"/>
      <c r="H450" s="328"/>
      <c r="I450" s="328"/>
      <c r="J450" s="73"/>
      <c r="K450" s="73"/>
      <c r="L450" s="887"/>
    </row>
    <row r="451" spans="2:12" ht="17.5">
      <c r="B451" s="328"/>
      <c r="G451" s="328"/>
      <c r="H451" s="328"/>
      <c r="I451" s="328"/>
      <c r="J451" s="73"/>
      <c r="K451" s="73"/>
      <c r="L451" s="887"/>
    </row>
    <row r="452" spans="2:12" ht="17.5">
      <c r="B452" s="328"/>
      <c r="G452" s="328"/>
      <c r="H452" s="328"/>
      <c r="I452" s="328"/>
      <c r="J452" s="73"/>
      <c r="K452" s="73"/>
      <c r="L452" s="887"/>
    </row>
    <row r="453" spans="2:12" ht="17.5">
      <c r="B453" s="328"/>
      <c r="G453" s="328"/>
      <c r="H453" s="328"/>
      <c r="I453" s="328"/>
      <c r="J453" s="73"/>
      <c r="K453" s="73"/>
      <c r="L453" s="887"/>
    </row>
    <row r="454" spans="2:12" ht="17.5">
      <c r="B454" s="328"/>
      <c r="G454" s="328"/>
      <c r="H454" s="328"/>
      <c r="I454" s="328"/>
      <c r="J454" s="73"/>
      <c r="K454" s="73"/>
      <c r="L454" s="887"/>
    </row>
    <row r="455" spans="2:12" ht="17.5">
      <c r="B455" s="328"/>
      <c r="G455" s="328"/>
      <c r="H455" s="328"/>
      <c r="I455" s="328"/>
      <c r="J455" s="73"/>
      <c r="K455" s="73"/>
      <c r="L455" s="887"/>
    </row>
    <row r="456" spans="2:12" ht="17.5">
      <c r="B456" s="328"/>
      <c r="G456" s="328"/>
      <c r="H456" s="328"/>
      <c r="I456" s="328"/>
      <c r="J456" s="73"/>
      <c r="K456" s="73"/>
      <c r="L456" s="887"/>
    </row>
    <row r="457" spans="2:12" ht="17.5">
      <c r="B457" s="328"/>
      <c r="G457" s="328"/>
      <c r="H457" s="328"/>
      <c r="I457" s="328"/>
      <c r="J457" s="73"/>
      <c r="K457" s="73"/>
      <c r="L457" s="887"/>
    </row>
    <row r="458" spans="2:12" ht="17.5">
      <c r="B458" s="328"/>
      <c r="G458" s="328"/>
      <c r="H458" s="328"/>
      <c r="I458" s="328"/>
      <c r="J458" s="73"/>
      <c r="K458" s="73"/>
      <c r="L458" s="887"/>
    </row>
    <row r="459" spans="2:12" ht="17.5">
      <c r="B459" s="328"/>
      <c r="G459" s="328"/>
      <c r="H459" s="328"/>
      <c r="I459" s="328"/>
      <c r="J459" s="73"/>
      <c r="K459" s="73"/>
      <c r="L459" s="887"/>
    </row>
    <row r="460" spans="2:12" ht="17.5">
      <c r="B460" s="328"/>
      <c r="G460" s="328"/>
      <c r="H460" s="328"/>
      <c r="I460" s="328"/>
      <c r="J460" s="73"/>
      <c r="K460" s="73"/>
      <c r="L460" s="887"/>
    </row>
    <row r="461" spans="2:12" ht="17.5">
      <c r="B461" s="328"/>
      <c r="G461" s="328"/>
      <c r="H461" s="328"/>
      <c r="I461" s="328"/>
      <c r="J461" s="73"/>
      <c r="K461" s="73"/>
      <c r="L461" s="887"/>
    </row>
    <row r="462" spans="2:12" ht="17.5">
      <c r="B462" s="328"/>
      <c r="G462" s="328"/>
      <c r="H462" s="328"/>
      <c r="I462" s="328"/>
      <c r="J462" s="73"/>
      <c r="K462" s="73"/>
      <c r="L462" s="887"/>
    </row>
    <row r="463" spans="2:12" ht="17.5">
      <c r="B463" s="328"/>
      <c r="G463" s="328"/>
      <c r="H463" s="328"/>
      <c r="I463" s="328"/>
      <c r="J463" s="73"/>
      <c r="K463" s="73"/>
      <c r="L463" s="887"/>
    </row>
    <row r="464" spans="2:12" ht="17.5">
      <c r="B464" s="328"/>
      <c r="G464" s="328"/>
      <c r="H464" s="328"/>
      <c r="I464" s="328"/>
      <c r="J464" s="73"/>
      <c r="K464" s="73"/>
      <c r="L464" s="887"/>
    </row>
    <row r="465" spans="2:12" ht="17.5">
      <c r="B465" s="328"/>
      <c r="G465" s="328"/>
      <c r="H465" s="328"/>
      <c r="I465" s="328"/>
      <c r="J465" s="73"/>
      <c r="K465" s="73"/>
      <c r="L465" s="887"/>
    </row>
    <row r="466" spans="2:12" ht="17.5">
      <c r="B466" s="328"/>
      <c r="G466" s="328"/>
      <c r="H466" s="328"/>
      <c r="I466" s="328"/>
      <c r="J466" s="73"/>
      <c r="K466" s="73"/>
      <c r="L466" s="887"/>
    </row>
    <row r="467" spans="2:12" ht="17.5">
      <c r="B467" s="328"/>
      <c r="G467" s="328"/>
      <c r="H467" s="328"/>
      <c r="I467" s="328"/>
      <c r="J467" s="73"/>
      <c r="K467" s="73"/>
      <c r="L467" s="887"/>
    </row>
    <row r="468" spans="2:12" ht="17.5">
      <c r="B468" s="328"/>
      <c r="G468" s="328"/>
      <c r="H468" s="328"/>
      <c r="I468" s="328"/>
      <c r="J468" s="73"/>
      <c r="K468" s="73"/>
      <c r="L468" s="887"/>
    </row>
    <row r="469" spans="2:12" ht="17.5">
      <c r="B469" s="328"/>
      <c r="G469" s="328"/>
      <c r="H469" s="328"/>
      <c r="I469" s="328"/>
      <c r="J469" s="73"/>
      <c r="K469" s="73"/>
      <c r="L469" s="887"/>
    </row>
    <row r="470" spans="2:12" ht="17.5">
      <c r="B470" s="328"/>
      <c r="G470" s="328"/>
      <c r="H470" s="328"/>
      <c r="I470" s="328"/>
      <c r="J470" s="73"/>
      <c r="K470" s="73"/>
      <c r="L470" s="887"/>
    </row>
    <row r="471" spans="2:12" ht="17.5">
      <c r="B471" s="328"/>
      <c r="G471" s="328"/>
      <c r="H471" s="328"/>
      <c r="I471" s="328"/>
      <c r="J471" s="73"/>
      <c r="K471" s="73"/>
      <c r="L471" s="887"/>
    </row>
    <row r="472" spans="2:12" ht="17.5">
      <c r="B472" s="328"/>
      <c r="G472" s="328"/>
      <c r="H472" s="328"/>
      <c r="I472" s="328"/>
      <c r="J472" s="73"/>
      <c r="K472" s="73"/>
      <c r="L472" s="887"/>
    </row>
    <row r="473" spans="2:12" ht="17.5">
      <c r="B473" s="328"/>
      <c r="G473" s="328"/>
      <c r="H473" s="328"/>
      <c r="I473" s="328"/>
      <c r="J473" s="73"/>
      <c r="K473" s="73"/>
      <c r="L473" s="887"/>
    </row>
    <row r="474" spans="2:12" ht="17.5">
      <c r="B474" s="328"/>
      <c r="G474" s="328"/>
      <c r="H474" s="328"/>
      <c r="I474" s="328"/>
      <c r="J474" s="73"/>
      <c r="K474" s="73"/>
      <c r="L474" s="887"/>
    </row>
    <row r="475" spans="2:12" ht="17.5">
      <c r="B475" s="328"/>
      <c r="G475" s="328"/>
      <c r="H475" s="328"/>
      <c r="I475" s="328"/>
      <c r="J475" s="73"/>
      <c r="K475" s="73"/>
      <c r="L475" s="887"/>
    </row>
    <row r="476" spans="2:12" ht="17.5">
      <c r="B476" s="328"/>
      <c r="G476" s="328"/>
      <c r="H476" s="328"/>
      <c r="I476" s="328"/>
      <c r="J476" s="73"/>
      <c r="K476" s="73"/>
      <c r="L476" s="887"/>
    </row>
    <row r="477" spans="2:12" ht="17.5">
      <c r="B477" s="328"/>
      <c r="G477" s="328"/>
      <c r="H477" s="328"/>
      <c r="I477" s="328"/>
      <c r="J477" s="73"/>
      <c r="K477" s="73"/>
      <c r="L477" s="887"/>
    </row>
    <row r="478" spans="2:12" ht="17.5">
      <c r="B478" s="328"/>
      <c r="G478" s="328"/>
      <c r="H478" s="328"/>
      <c r="I478" s="328"/>
      <c r="J478" s="73"/>
      <c r="K478" s="73"/>
      <c r="L478" s="887"/>
    </row>
    <row r="479" spans="2:12" ht="17.5">
      <c r="B479" s="328"/>
      <c r="G479" s="328"/>
      <c r="H479" s="328"/>
      <c r="I479" s="328"/>
      <c r="J479" s="73"/>
      <c r="K479" s="73"/>
      <c r="L479" s="887"/>
    </row>
    <row r="480" spans="2:12" ht="17.5">
      <c r="B480" s="328"/>
      <c r="G480" s="328"/>
      <c r="H480" s="328"/>
      <c r="I480" s="328"/>
      <c r="J480" s="73"/>
      <c r="K480" s="73"/>
      <c r="L480" s="887"/>
    </row>
    <row r="481" spans="2:12" ht="17.5">
      <c r="B481" s="328"/>
      <c r="G481" s="328"/>
      <c r="H481" s="328"/>
      <c r="I481" s="328"/>
      <c r="J481" s="73"/>
      <c r="K481" s="73"/>
      <c r="L481" s="887"/>
    </row>
    <row r="482" spans="2:12" ht="17.5">
      <c r="B482" s="328"/>
      <c r="G482" s="328"/>
      <c r="H482" s="328"/>
      <c r="I482" s="328"/>
      <c r="J482" s="73"/>
      <c r="K482" s="73"/>
      <c r="L482" s="887"/>
    </row>
    <row r="483" spans="2:12" ht="17.5">
      <c r="B483" s="328"/>
      <c r="G483" s="328"/>
      <c r="H483" s="328"/>
      <c r="I483" s="328"/>
      <c r="J483" s="73"/>
      <c r="K483" s="73"/>
      <c r="L483" s="887"/>
    </row>
    <row r="484" spans="2:12" ht="17.5">
      <c r="B484" s="328"/>
      <c r="G484" s="328"/>
      <c r="H484" s="328"/>
      <c r="I484" s="328"/>
      <c r="J484" s="73"/>
      <c r="K484" s="73"/>
      <c r="L484" s="887"/>
    </row>
    <row r="485" spans="2:12" ht="17.5">
      <c r="B485" s="328"/>
      <c r="G485" s="328"/>
      <c r="H485" s="328"/>
      <c r="I485" s="328"/>
      <c r="J485" s="73"/>
      <c r="K485" s="73"/>
      <c r="L485" s="887"/>
    </row>
    <row r="486" spans="2:12" ht="17.5">
      <c r="B486" s="328"/>
      <c r="G486" s="328"/>
      <c r="H486" s="328"/>
      <c r="I486" s="328"/>
      <c r="J486" s="73"/>
      <c r="K486" s="73"/>
      <c r="L486" s="887"/>
    </row>
    <row r="487" spans="2:12" ht="17.5">
      <c r="B487" s="328"/>
      <c r="G487" s="328"/>
      <c r="H487" s="328"/>
      <c r="I487" s="328"/>
      <c r="J487" s="73"/>
      <c r="K487" s="73"/>
      <c r="L487" s="887"/>
    </row>
    <row r="488" spans="2:12" ht="17.5">
      <c r="B488" s="328"/>
      <c r="G488" s="328"/>
      <c r="H488" s="328"/>
      <c r="I488" s="328"/>
      <c r="J488" s="73"/>
      <c r="K488" s="73"/>
      <c r="L488" s="887"/>
    </row>
    <row r="489" spans="2:12" ht="17.5">
      <c r="B489" s="328"/>
      <c r="G489" s="328"/>
      <c r="H489" s="328"/>
      <c r="I489" s="328"/>
      <c r="J489" s="73"/>
      <c r="K489" s="73"/>
      <c r="L489" s="887"/>
    </row>
    <row r="490" spans="2:12" ht="17.5">
      <c r="B490" s="328"/>
      <c r="G490" s="328"/>
      <c r="H490" s="328"/>
      <c r="I490" s="328"/>
      <c r="J490" s="73"/>
      <c r="K490" s="73"/>
      <c r="L490" s="887"/>
    </row>
    <row r="491" spans="2:12" ht="17.5">
      <c r="B491" s="328"/>
      <c r="G491" s="328"/>
      <c r="H491" s="328"/>
      <c r="I491" s="328"/>
      <c r="J491" s="73"/>
      <c r="K491" s="73"/>
      <c r="L491" s="887"/>
    </row>
    <row r="492" spans="2:12" ht="17.5">
      <c r="B492" s="328"/>
      <c r="G492" s="328"/>
      <c r="H492" s="328"/>
      <c r="I492" s="328"/>
      <c r="J492" s="73"/>
      <c r="K492" s="73"/>
      <c r="L492" s="887"/>
    </row>
    <row r="493" spans="2:12" ht="17.5">
      <c r="B493" s="328"/>
      <c r="G493" s="328"/>
      <c r="H493" s="328"/>
      <c r="I493" s="328"/>
      <c r="J493" s="73"/>
      <c r="K493" s="73"/>
      <c r="L493" s="887"/>
    </row>
    <row r="494" spans="2:12" ht="17.5">
      <c r="B494" s="328"/>
      <c r="G494" s="328"/>
      <c r="H494" s="328"/>
      <c r="I494" s="328"/>
      <c r="J494" s="73"/>
      <c r="K494" s="73"/>
      <c r="L494" s="887"/>
    </row>
    <row r="495" spans="2:12" ht="17.5">
      <c r="B495" s="328"/>
      <c r="G495" s="328"/>
      <c r="H495" s="328"/>
      <c r="I495" s="328"/>
      <c r="J495" s="73"/>
      <c r="K495" s="73"/>
      <c r="L495" s="887"/>
    </row>
    <row r="496" spans="2:12" ht="17.5">
      <c r="B496" s="328"/>
      <c r="G496" s="328"/>
      <c r="H496" s="328"/>
      <c r="I496" s="328"/>
      <c r="J496" s="73"/>
      <c r="K496" s="73"/>
      <c r="L496" s="887"/>
    </row>
    <row r="497" spans="2:12" ht="17.5">
      <c r="B497" s="328"/>
      <c r="G497" s="328"/>
      <c r="H497" s="328"/>
      <c r="I497" s="328"/>
      <c r="J497" s="73"/>
      <c r="K497" s="73"/>
      <c r="L497" s="887"/>
    </row>
    <row r="498" spans="2:12" ht="17.5">
      <c r="B498" s="328"/>
      <c r="G498" s="328"/>
      <c r="H498" s="328"/>
      <c r="I498" s="328"/>
      <c r="J498" s="73"/>
      <c r="K498" s="73"/>
      <c r="L498" s="887"/>
    </row>
    <row r="499" spans="2:12" ht="17.5">
      <c r="B499" s="328"/>
      <c r="G499" s="328"/>
      <c r="H499" s="328"/>
      <c r="I499" s="328"/>
      <c r="J499" s="73"/>
      <c r="K499" s="73"/>
      <c r="L499" s="887"/>
    </row>
    <row r="500" spans="2:12" ht="17.5">
      <c r="B500" s="328"/>
      <c r="G500" s="328"/>
      <c r="H500" s="328"/>
      <c r="I500" s="328"/>
      <c r="J500" s="73"/>
      <c r="K500" s="73"/>
      <c r="L500" s="887"/>
    </row>
    <row r="501" spans="2:12" ht="17.5">
      <c r="B501" s="328"/>
      <c r="G501" s="328"/>
      <c r="H501" s="328"/>
      <c r="I501" s="328"/>
      <c r="J501" s="73"/>
      <c r="K501" s="73"/>
      <c r="L501" s="887"/>
    </row>
    <row r="502" spans="2:12" ht="17.5">
      <c r="B502" s="328"/>
      <c r="G502" s="328"/>
      <c r="H502" s="328"/>
      <c r="I502" s="328"/>
      <c r="J502" s="73"/>
      <c r="K502" s="73"/>
      <c r="L502" s="887"/>
    </row>
    <row r="503" spans="2:12" ht="17.5">
      <c r="B503" s="328"/>
      <c r="G503" s="328"/>
      <c r="H503" s="328"/>
      <c r="I503" s="328"/>
      <c r="J503" s="73"/>
      <c r="K503" s="73"/>
      <c r="L503" s="887"/>
    </row>
    <row r="504" spans="2:12" ht="17.5">
      <c r="B504" s="328"/>
      <c r="G504" s="328"/>
      <c r="H504" s="328"/>
      <c r="I504" s="328"/>
      <c r="J504" s="73"/>
      <c r="K504" s="73"/>
      <c r="L504" s="887"/>
    </row>
    <row r="505" spans="2:12" ht="17.5">
      <c r="B505" s="328"/>
      <c r="G505" s="328"/>
      <c r="H505" s="328"/>
      <c r="I505" s="328"/>
      <c r="J505" s="73"/>
      <c r="K505" s="73"/>
      <c r="L505" s="887"/>
    </row>
    <row r="506" spans="2:12" ht="17.5">
      <c r="B506" s="328"/>
      <c r="G506" s="328"/>
      <c r="H506" s="328"/>
      <c r="I506" s="328"/>
      <c r="J506" s="73"/>
      <c r="K506" s="73"/>
      <c r="L506" s="887"/>
    </row>
    <row r="507" spans="2:12" ht="17.5">
      <c r="B507" s="328"/>
      <c r="G507" s="328"/>
      <c r="H507" s="328"/>
      <c r="I507" s="328"/>
      <c r="J507" s="73"/>
      <c r="K507" s="73"/>
      <c r="L507" s="887"/>
    </row>
    <row r="508" spans="2:12" ht="17.5">
      <c r="B508" s="328"/>
      <c r="G508" s="328"/>
      <c r="H508" s="328"/>
      <c r="I508" s="328"/>
      <c r="J508" s="73"/>
      <c r="K508" s="73"/>
      <c r="L508" s="887"/>
    </row>
    <row r="509" spans="2:12" ht="17.5">
      <c r="B509" s="328"/>
      <c r="G509" s="328"/>
      <c r="H509" s="328"/>
      <c r="I509" s="328"/>
      <c r="J509" s="73"/>
      <c r="K509" s="73"/>
      <c r="L509" s="887"/>
    </row>
    <row r="510" spans="2:12" ht="17.5">
      <c r="B510" s="328"/>
      <c r="G510" s="328"/>
      <c r="H510" s="328"/>
      <c r="I510" s="328"/>
      <c r="J510" s="73"/>
      <c r="K510" s="73"/>
      <c r="L510" s="887"/>
    </row>
    <row r="511" spans="2:12" ht="17.5">
      <c r="B511" s="328"/>
      <c r="G511" s="328"/>
      <c r="H511" s="328"/>
      <c r="I511" s="328"/>
      <c r="J511" s="73"/>
      <c r="K511" s="73"/>
      <c r="L511" s="887"/>
    </row>
    <row r="512" spans="2:12" ht="17.5">
      <c r="B512" s="328"/>
      <c r="G512" s="328"/>
      <c r="H512" s="328"/>
      <c r="I512" s="328"/>
      <c r="J512" s="73"/>
      <c r="K512" s="73"/>
      <c r="L512" s="887"/>
    </row>
    <row r="513" spans="2:12" ht="17.5">
      <c r="B513" s="328"/>
      <c r="G513" s="328"/>
      <c r="H513" s="328"/>
      <c r="I513" s="328"/>
      <c r="J513" s="73"/>
      <c r="K513" s="73"/>
      <c r="L513" s="887"/>
    </row>
    <row r="514" spans="2:12" ht="17.5">
      <c r="B514" s="328"/>
      <c r="G514" s="328"/>
      <c r="H514" s="328"/>
      <c r="I514" s="328"/>
      <c r="J514" s="73"/>
      <c r="K514" s="73"/>
      <c r="L514" s="887"/>
    </row>
    <row r="515" spans="2:12" ht="17.5">
      <c r="B515" s="328"/>
      <c r="G515" s="328"/>
      <c r="H515" s="328"/>
      <c r="I515" s="328"/>
      <c r="J515" s="73"/>
      <c r="K515" s="73"/>
      <c r="L515" s="887"/>
    </row>
    <row r="516" spans="2:12" ht="17.5">
      <c r="B516" s="328"/>
      <c r="G516" s="328"/>
      <c r="H516" s="328"/>
      <c r="I516" s="328"/>
      <c r="J516" s="73"/>
      <c r="K516" s="73"/>
      <c r="L516" s="887"/>
    </row>
  </sheetData>
  <autoFilter ref="A3:P227" xr:uid="{00000000-0009-0000-0000-000000000000}">
    <sortState xmlns:xlrd2="http://schemas.microsoft.com/office/spreadsheetml/2017/richdata2" ref="A3:P227">
      <sortCondition ref="B3:B227"/>
    </sortState>
  </autoFilter>
  <mergeCells count="2">
    <mergeCell ref="B1:D1"/>
    <mergeCell ref="E2:O2"/>
  </mergeCells>
  <phoneticPr fontId="16"/>
  <conditionalFormatting sqref="B199:B222 B224:B227">
    <cfRule type="notContainsBlanks" dxfId="1" priority="1">
      <formula>LEN(TRIM(B199))&gt;0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7" fitToHeight="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19"/>
  <sheetViews>
    <sheetView topLeftCell="A28" workbookViewId="0">
      <pane xSplit="4" topLeftCell="M1" activePane="topRight" state="frozen"/>
      <selection pane="topRight" activeCell="D34" sqref="D34"/>
    </sheetView>
  </sheetViews>
  <sheetFormatPr defaultColWidth="14.453125" defaultRowHeight="15.75" customHeight="1"/>
  <cols>
    <col min="1" max="1" width="5.54296875" style="8" bestFit="1" customWidth="1"/>
    <col min="2" max="2" width="7.81640625" style="8" bestFit="1" customWidth="1"/>
    <col min="3" max="3" width="7.7265625" style="8" bestFit="1" customWidth="1"/>
    <col min="4" max="4" width="58.81640625" style="8" bestFit="1" customWidth="1"/>
    <col min="5" max="5" width="28.81640625" style="8" bestFit="1" customWidth="1"/>
    <col min="6" max="6" width="12.26953125" style="8" bestFit="1" customWidth="1"/>
    <col min="7" max="7" width="15.1796875" style="8" bestFit="1" customWidth="1"/>
    <col min="8" max="8" width="12.54296875" style="8" bestFit="1" customWidth="1"/>
    <col min="9" max="10" width="7.54296875" style="8" bestFit="1" customWidth="1"/>
    <col min="11" max="12" width="9.54296875" style="8" bestFit="1" customWidth="1"/>
    <col min="13" max="13" width="9" style="8" bestFit="1" customWidth="1"/>
    <col min="14" max="14" width="10.453125" style="8" bestFit="1" customWidth="1"/>
    <col min="15" max="15" width="9.54296875" style="8" bestFit="1" customWidth="1"/>
    <col min="16" max="17" width="10.453125" style="8" bestFit="1" customWidth="1"/>
    <col min="18" max="18" width="9.54296875" style="8" bestFit="1" customWidth="1"/>
    <col min="19" max="19" width="54.81640625" style="8" bestFit="1" customWidth="1"/>
    <col min="20" max="16384" width="14.453125" style="8"/>
  </cols>
  <sheetData>
    <row r="1" spans="1:19" ht="17.5">
      <c r="A1" s="8">
        <f>COUNTA(D5:D74)</f>
        <v>60</v>
      </c>
      <c r="B1" s="1"/>
      <c r="C1" s="1"/>
      <c r="D1" s="3"/>
      <c r="E1" s="3"/>
      <c r="F1" s="1"/>
      <c r="G1" s="1"/>
      <c r="H1" s="1"/>
      <c r="I1" s="1"/>
      <c r="J1" s="1"/>
      <c r="K1" s="1"/>
      <c r="L1" s="1311" t="s">
        <v>444</v>
      </c>
      <c r="M1" s="1311" t="s">
        <v>444</v>
      </c>
      <c r="N1" s="1"/>
      <c r="O1" s="1"/>
      <c r="P1" s="1" t="s">
        <v>444</v>
      </c>
      <c r="Q1" s="1" t="s">
        <v>444</v>
      </c>
      <c r="R1" s="1312"/>
    </row>
    <row r="2" spans="1:19" ht="17.5">
      <c r="A2" s="1479" t="s">
        <v>447</v>
      </c>
      <c r="B2" s="1479" t="s">
        <v>5</v>
      </c>
      <c r="C2" s="1479" t="s">
        <v>6</v>
      </c>
      <c r="D2" s="1479" t="s">
        <v>8</v>
      </c>
      <c r="E2" s="1479" t="s">
        <v>454</v>
      </c>
      <c r="F2" s="1479" t="s">
        <v>462</v>
      </c>
      <c r="G2" s="1479" t="s">
        <v>465</v>
      </c>
      <c r="H2" s="1479" t="s">
        <v>472</v>
      </c>
      <c r="I2" s="1481" t="s">
        <v>473</v>
      </c>
      <c r="J2" s="1482"/>
      <c r="K2" s="1482"/>
      <c r="L2" s="1482"/>
      <c r="M2" s="1482"/>
      <c r="N2" s="1482"/>
      <c r="O2" s="1482"/>
      <c r="P2" s="1482"/>
      <c r="Q2" s="1482"/>
      <c r="R2" s="1483"/>
      <c r="S2" s="1484" t="s">
        <v>43</v>
      </c>
    </row>
    <row r="3" spans="1:19" ht="17.5">
      <c r="A3" s="1480"/>
      <c r="B3" s="1480"/>
      <c r="C3" s="1480"/>
      <c r="D3" s="1480"/>
      <c r="E3" s="1480"/>
      <c r="F3" s="1480"/>
      <c r="G3" s="1480"/>
      <c r="H3" s="1480"/>
      <c r="I3" s="1313" t="s">
        <v>23</v>
      </c>
      <c r="J3" s="1313" t="s">
        <v>24</v>
      </c>
      <c r="K3" s="1313" t="s">
        <v>485</v>
      </c>
      <c r="L3" s="1314" t="s">
        <v>486</v>
      </c>
      <c r="M3" s="1314" t="s">
        <v>488</v>
      </c>
      <c r="N3" s="1315" t="s">
        <v>489</v>
      </c>
      <c r="O3" s="1313" t="s">
        <v>494</v>
      </c>
      <c r="P3" s="1313" t="s">
        <v>495</v>
      </c>
      <c r="Q3" s="1313" t="s">
        <v>496</v>
      </c>
      <c r="R3" s="1313" t="s">
        <v>497</v>
      </c>
      <c r="S3" s="1480"/>
    </row>
    <row r="4" spans="1:19" ht="17.5">
      <c r="A4" s="1316"/>
      <c r="B4" s="167"/>
      <c r="C4" s="40"/>
      <c r="D4" s="19"/>
      <c r="E4" s="19"/>
      <c r="F4" s="146"/>
      <c r="G4" s="146"/>
      <c r="H4" s="146"/>
      <c r="I4" s="1317"/>
      <c r="J4" s="1317"/>
      <c r="K4" s="1317"/>
      <c r="L4" s="1318"/>
      <c r="M4" s="1318"/>
      <c r="N4" s="1319"/>
      <c r="O4" s="146"/>
      <c r="P4" s="1320"/>
      <c r="Q4" s="1320"/>
      <c r="R4" s="1321"/>
      <c r="S4" s="151"/>
    </row>
    <row r="5" spans="1:19" ht="17.5">
      <c r="A5" s="1485"/>
      <c r="B5" s="167">
        <v>43624</v>
      </c>
      <c r="C5" s="40">
        <v>43637</v>
      </c>
      <c r="D5" s="19" t="s">
        <v>82</v>
      </c>
      <c r="E5" s="19" t="s">
        <v>83</v>
      </c>
      <c r="F5" s="146"/>
      <c r="G5" s="146"/>
      <c r="H5" s="146"/>
      <c r="I5" s="63">
        <v>43605</v>
      </c>
      <c r="J5" s="63">
        <v>43623</v>
      </c>
      <c r="K5" s="146">
        <v>100</v>
      </c>
      <c r="L5" s="1322">
        <v>1000</v>
      </c>
      <c r="M5" s="1322">
        <v>800</v>
      </c>
      <c r="N5" s="1319">
        <f t="shared" ref="N5:N43" si="0">M5/L5</f>
        <v>0.8</v>
      </c>
      <c r="O5" s="146">
        <v>6</v>
      </c>
      <c r="P5" s="1320">
        <f t="shared" ref="P5:P26" si="1">O5*L5</f>
        <v>6000</v>
      </c>
      <c r="Q5" s="1320">
        <f t="shared" ref="Q5:Q26" si="2">O5*M5</f>
        <v>4800</v>
      </c>
      <c r="R5" s="1321">
        <f t="shared" ref="R5:R21" si="3">K5-O5</f>
        <v>94</v>
      </c>
      <c r="S5" s="151"/>
    </row>
    <row r="6" spans="1:19" ht="17.5">
      <c r="A6" s="1486"/>
      <c r="B6" s="167">
        <v>43624</v>
      </c>
      <c r="C6" s="40">
        <v>43637</v>
      </c>
      <c r="D6" s="19" t="s">
        <v>530</v>
      </c>
      <c r="E6" s="19" t="s">
        <v>75</v>
      </c>
      <c r="F6" s="146"/>
      <c r="G6" s="146"/>
      <c r="H6" s="146"/>
      <c r="I6" s="63">
        <v>43607</v>
      </c>
      <c r="J6" s="63">
        <v>43609</v>
      </c>
      <c r="K6" s="146">
        <v>30</v>
      </c>
      <c r="L6" s="1322">
        <v>800</v>
      </c>
      <c r="M6" s="1322">
        <v>640</v>
      </c>
      <c r="N6" s="1319">
        <f t="shared" si="0"/>
        <v>0.8</v>
      </c>
      <c r="O6" s="146">
        <v>24</v>
      </c>
      <c r="P6" s="1320">
        <f t="shared" si="1"/>
        <v>19200</v>
      </c>
      <c r="Q6" s="1320">
        <f t="shared" si="2"/>
        <v>15360</v>
      </c>
      <c r="R6" s="1321">
        <f t="shared" si="3"/>
        <v>6</v>
      </c>
      <c r="S6" s="151"/>
    </row>
    <row r="7" spans="1:19" ht="17.5">
      <c r="A7" s="1486"/>
      <c r="B7" s="167">
        <v>43624</v>
      </c>
      <c r="C7" s="40">
        <v>43637</v>
      </c>
      <c r="D7" s="19" t="s">
        <v>76</v>
      </c>
      <c r="E7" s="19" t="s">
        <v>77</v>
      </c>
      <c r="F7" s="146"/>
      <c r="G7" s="146"/>
      <c r="H7" s="146"/>
      <c r="I7" s="63">
        <v>43582</v>
      </c>
      <c r="J7" s="63">
        <v>43622</v>
      </c>
      <c r="K7" s="146">
        <v>30</v>
      </c>
      <c r="L7" s="1322">
        <v>400</v>
      </c>
      <c r="M7" s="1322">
        <v>320</v>
      </c>
      <c r="N7" s="1319">
        <f t="shared" si="0"/>
        <v>0.8</v>
      </c>
      <c r="O7" s="146">
        <v>10</v>
      </c>
      <c r="P7" s="1320">
        <f t="shared" si="1"/>
        <v>4000</v>
      </c>
      <c r="Q7" s="1320">
        <f t="shared" si="2"/>
        <v>3200</v>
      </c>
      <c r="R7" s="1321">
        <f t="shared" si="3"/>
        <v>20</v>
      </c>
      <c r="S7" s="151"/>
    </row>
    <row r="8" spans="1:19" ht="17.5">
      <c r="A8" s="1486"/>
      <c r="B8" s="167">
        <v>43624</v>
      </c>
      <c r="C8" s="40">
        <v>43637</v>
      </c>
      <c r="D8" s="19" t="s">
        <v>383</v>
      </c>
      <c r="E8" s="19" t="s">
        <v>79</v>
      </c>
      <c r="F8" s="146"/>
      <c r="G8" s="146"/>
      <c r="H8" s="146"/>
      <c r="I8" s="63">
        <v>43620</v>
      </c>
      <c r="J8" s="63">
        <v>43622</v>
      </c>
      <c r="K8" s="146">
        <v>30</v>
      </c>
      <c r="L8" s="1322">
        <v>1500</v>
      </c>
      <c r="M8" s="1322">
        <v>1200</v>
      </c>
      <c r="N8" s="1319">
        <f t="shared" si="0"/>
        <v>0.8</v>
      </c>
      <c r="O8" s="146">
        <v>8</v>
      </c>
      <c r="P8" s="1320">
        <f t="shared" si="1"/>
        <v>12000</v>
      </c>
      <c r="Q8" s="1320">
        <f t="shared" si="2"/>
        <v>9600</v>
      </c>
      <c r="R8" s="1321">
        <f t="shared" si="3"/>
        <v>22</v>
      </c>
      <c r="S8" s="151" t="s">
        <v>531</v>
      </c>
    </row>
    <row r="9" spans="1:19" ht="17.5">
      <c r="A9" s="1486"/>
      <c r="B9" s="167">
        <v>43624</v>
      </c>
      <c r="C9" s="40">
        <v>43637</v>
      </c>
      <c r="D9" s="19" t="s">
        <v>70</v>
      </c>
      <c r="E9" s="19" t="s">
        <v>71</v>
      </c>
      <c r="F9" s="146"/>
      <c r="G9" s="146" t="s">
        <v>27</v>
      </c>
      <c r="H9" s="146"/>
      <c r="I9" s="63">
        <v>43615</v>
      </c>
      <c r="J9" s="63">
        <v>43620</v>
      </c>
      <c r="K9" s="146">
        <v>200</v>
      </c>
      <c r="L9" s="1322">
        <v>700</v>
      </c>
      <c r="M9" s="1322">
        <v>525</v>
      </c>
      <c r="N9" s="1319">
        <f t="shared" si="0"/>
        <v>0.75</v>
      </c>
      <c r="O9" s="146">
        <v>40</v>
      </c>
      <c r="P9" s="1320">
        <f t="shared" si="1"/>
        <v>28000</v>
      </c>
      <c r="Q9" s="1320">
        <f t="shared" si="2"/>
        <v>21000</v>
      </c>
      <c r="R9" s="1321">
        <f t="shared" si="3"/>
        <v>160</v>
      </c>
      <c r="S9" s="151" t="s">
        <v>536</v>
      </c>
    </row>
    <row r="10" spans="1:19" ht="17.5">
      <c r="A10" s="1480"/>
      <c r="B10" s="167">
        <v>43624</v>
      </c>
      <c r="C10" s="63">
        <v>43637</v>
      </c>
      <c r="D10" s="149" t="s">
        <v>388</v>
      </c>
      <c r="E10" s="149" t="s">
        <v>60</v>
      </c>
      <c r="F10" s="146"/>
      <c r="G10" s="146"/>
      <c r="H10" s="146"/>
      <c r="I10" s="1317"/>
      <c r="J10" s="1317"/>
      <c r="K10" s="1317"/>
      <c r="L10" s="1318"/>
      <c r="M10" s="1318"/>
      <c r="N10" s="1319" t="e">
        <f t="shared" si="0"/>
        <v>#DIV/0!</v>
      </c>
      <c r="O10" s="146" t="s">
        <v>537</v>
      </c>
      <c r="P10" s="1320">
        <f t="shared" si="1"/>
        <v>0</v>
      </c>
      <c r="Q10" s="1320">
        <f t="shared" si="2"/>
        <v>0</v>
      </c>
      <c r="R10" s="1321">
        <f t="shared" si="3"/>
        <v>0</v>
      </c>
      <c r="S10" s="151"/>
    </row>
    <row r="11" spans="1:19" ht="17.5">
      <c r="A11" s="1485">
        <v>4</v>
      </c>
      <c r="B11" s="167">
        <v>43631</v>
      </c>
      <c r="C11" s="63">
        <v>43644</v>
      </c>
      <c r="D11" s="19" t="s">
        <v>85</v>
      </c>
      <c r="E11" s="19" t="s">
        <v>538</v>
      </c>
      <c r="F11" s="146"/>
      <c r="G11" s="146"/>
      <c r="H11" s="146"/>
      <c r="I11" s="63">
        <v>43538</v>
      </c>
      <c r="J11" s="63">
        <v>43628</v>
      </c>
      <c r="K11" s="146">
        <v>50</v>
      </c>
      <c r="L11" s="1322">
        <v>1000</v>
      </c>
      <c r="M11" s="1322">
        <v>800</v>
      </c>
      <c r="N11" s="1319">
        <f t="shared" si="0"/>
        <v>0.8</v>
      </c>
      <c r="O11" s="146">
        <v>34</v>
      </c>
      <c r="P11" s="1320">
        <f t="shared" si="1"/>
        <v>34000</v>
      </c>
      <c r="Q11" s="1320">
        <f t="shared" si="2"/>
        <v>27200</v>
      </c>
      <c r="R11" s="1321">
        <f t="shared" si="3"/>
        <v>16</v>
      </c>
      <c r="S11" s="151"/>
    </row>
    <row r="12" spans="1:19" ht="17.5">
      <c r="A12" s="1486"/>
      <c r="B12" s="167">
        <v>43631</v>
      </c>
      <c r="C12" s="63">
        <v>43637</v>
      </c>
      <c r="D12" s="19" t="s">
        <v>87</v>
      </c>
      <c r="E12" s="19" t="s">
        <v>541</v>
      </c>
      <c r="F12" s="146"/>
      <c r="G12" s="146"/>
      <c r="H12" s="146"/>
      <c r="I12" s="63">
        <v>43626</v>
      </c>
      <c r="J12" s="63">
        <v>43626</v>
      </c>
      <c r="K12" s="146">
        <v>20</v>
      </c>
      <c r="L12" s="1322">
        <v>700</v>
      </c>
      <c r="M12" s="1322">
        <v>560</v>
      </c>
      <c r="N12" s="1319">
        <f t="shared" si="0"/>
        <v>0.8</v>
      </c>
      <c r="O12" s="146">
        <v>11</v>
      </c>
      <c r="P12" s="1320">
        <f t="shared" si="1"/>
        <v>7700</v>
      </c>
      <c r="Q12" s="1320">
        <f t="shared" si="2"/>
        <v>6160</v>
      </c>
      <c r="R12" s="1321">
        <f t="shared" si="3"/>
        <v>9</v>
      </c>
      <c r="S12" s="151"/>
    </row>
    <row r="13" spans="1:19" ht="17.5">
      <c r="A13" s="1486"/>
      <c r="B13" s="167">
        <v>43631</v>
      </c>
      <c r="C13" s="63">
        <v>43644</v>
      </c>
      <c r="D13" s="19" t="s">
        <v>91</v>
      </c>
      <c r="E13" s="19" t="s">
        <v>545</v>
      </c>
      <c r="F13" s="146" t="s">
        <v>200</v>
      </c>
      <c r="G13" s="146"/>
      <c r="H13" s="146"/>
      <c r="I13" s="63">
        <v>43628</v>
      </c>
      <c r="J13" s="63">
        <v>43628</v>
      </c>
      <c r="K13" s="146">
        <v>20</v>
      </c>
      <c r="L13" s="1322">
        <v>800</v>
      </c>
      <c r="M13" s="1322">
        <v>560</v>
      </c>
      <c r="N13" s="1319">
        <f t="shared" si="0"/>
        <v>0.7</v>
      </c>
      <c r="O13" s="146">
        <v>11</v>
      </c>
      <c r="P13" s="1320">
        <f t="shared" si="1"/>
        <v>8800</v>
      </c>
      <c r="Q13" s="1320">
        <f t="shared" si="2"/>
        <v>6160</v>
      </c>
      <c r="R13" s="1321">
        <f t="shared" si="3"/>
        <v>9</v>
      </c>
      <c r="S13" s="151"/>
    </row>
    <row r="14" spans="1:19" ht="17.5">
      <c r="A14" s="1480"/>
      <c r="B14" s="167">
        <v>43631</v>
      </c>
      <c r="C14" s="63">
        <v>43644</v>
      </c>
      <c r="D14" s="19" t="s">
        <v>97</v>
      </c>
      <c r="E14" s="19" t="s">
        <v>98</v>
      </c>
      <c r="F14" s="146"/>
      <c r="G14" s="146"/>
      <c r="H14" s="146"/>
      <c r="I14" s="63">
        <v>43613</v>
      </c>
      <c r="J14" s="63">
        <v>43612</v>
      </c>
      <c r="K14" s="146">
        <v>30</v>
      </c>
      <c r="L14" s="1322">
        <v>750</v>
      </c>
      <c r="M14" s="1322">
        <v>563</v>
      </c>
      <c r="N14" s="1319">
        <f t="shared" si="0"/>
        <v>0.7506666666666667</v>
      </c>
      <c r="O14" s="146"/>
      <c r="P14" s="1320">
        <f t="shared" si="1"/>
        <v>0</v>
      </c>
      <c r="Q14" s="1320">
        <f t="shared" si="2"/>
        <v>0</v>
      </c>
      <c r="R14" s="1321">
        <f t="shared" si="3"/>
        <v>30</v>
      </c>
      <c r="S14" s="151"/>
    </row>
    <row r="15" spans="1:19" ht="17.5">
      <c r="A15" s="1485" t="s">
        <v>552</v>
      </c>
      <c r="B15" s="167">
        <v>43638</v>
      </c>
      <c r="C15" s="63">
        <v>43651</v>
      </c>
      <c r="D15" s="19" t="s">
        <v>114</v>
      </c>
      <c r="E15" s="19" t="s">
        <v>115</v>
      </c>
      <c r="F15" s="146"/>
      <c r="G15" s="146" t="s">
        <v>27</v>
      </c>
      <c r="H15" s="146"/>
      <c r="I15" s="63">
        <v>43594</v>
      </c>
      <c r="J15" s="63">
        <v>43628</v>
      </c>
      <c r="K15" s="146">
        <v>30</v>
      </c>
      <c r="L15" s="1322">
        <v>800</v>
      </c>
      <c r="M15" s="1322">
        <v>600</v>
      </c>
      <c r="N15" s="1319">
        <f t="shared" si="0"/>
        <v>0.75</v>
      </c>
      <c r="O15" s="146"/>
      <c r="P15" s="1320">
        <f t="shared" si="1"/>
        <v>0</v>
      </c>
      <c r="Q15" s="1320">
        <f t="shared" si="2"/>
        <v>0</v>
      </c>
      <c r="R15" s="1321">
        <f t="shared" si="3"/>
        <v>30</v>
      </c>
      <c r="S15" s="151"/>
    </row>
    <row r="16" spans="1:19" ht="17.5">
      <c r="A16" s="1486"/>
      <c r="B16" s="167">
        <v>43638</v>
      </c>
      <c r="C16" s="63">
        <v>43651</v>
      </c>
      <c r="D16" s="149" t="s">
        <v>102</v>
      </c>
      <c r="E16" s="149" t="s">
        <v>53</v>
      </c>
      <c r="F16" s="146" t="s">
        <v>200</v>
      </c>
      <c r="G16" s="146"/>
      <c r="H16" s="146"/>
      <c r="I16" s="146"/>
      <c r="J16" s="63">
        <v>43635</v>
      </c>
      <c r="K16" s="146">
        <v>20</v>
      </c>
      <c r="L16" s="1322">
        <v>800</v>
      </c>
      <c r="M16" s="1322">
        <v>560</v>
      </c>
      <c r="N16" s="1319">
        <f t="shared" si="0"/>
        <v>0.7</v>
      </c>
      <c r="O16" s="146">
        <v>20</v>
      </c>
      <c r="P16" s="1320">
        <f t="shared" si="1"/>
        <v>16000</v>
      </c>
      <c r="Q16" s="1320">
        <f t="shared" si="2"/>
        <v>11200</v>
      </c>
      <c r="R16" s="1321">
        <f t="shared" si="3"/>
        <v>0</v>
      </c>
      <c r="S16" s="151"/>
    </row>
    <row r="17" spans="1:19" ht="17.5">
      <c r="A17" s="1486"/>
      <c r="B17" s="167">
        <v>43638</v>
      </c>
      <c r="C17" s="40">
        <v>43644</v>
      </c>
      <c r="D17" s="19" t="s">
        <v>117</v>
      </c>
      <c r="E17" s="19" t="s">
        <v>556</v>
      </c>
      <c r="F17" s="146"/>
      <c r="G17" s="146"/>
      <c r="H17" s="146"/>
      <c r="I17" s="1323"/>
      <c r="J17" s="1323"/>
      <c r="K17" s="1317"/>
      <c r="L17" s="1318"/>
      <c r="M17" s="1318"/>
      <c r="N17" s="1319" t="e">
        <f t="shared" si="0"/>
        <v>#DIV/0!</v>
      </c>
      <c r="O17" s="146"/>
      <c r="P17" s="1320">
        <f t="shared" si="1"/>
        <v>0</v>
      </c>
      <c r="Q17" s="1320">
        <f t="shared" si="2"/>
        <v>0</v>
      </c>
      <c r="R17" s="1321">
        <f t="shared" si="3"/>
        <v>0</v>
      </c>
      <c r="S17" s="151"/>
    </row>
    <row r="18" spans="1:19" ht="17.5">
      <c r="A18" s="1486"/>
      <c r="B18" s="167">
        <v>43638</v>
      </c>
      <c r="C18" s="40">
        <v>43651</v>
      </c>
      <c r="D18" s="19" t="s">
        <v>125</v>
      </c>
      <c r="E18" s="19" t="s">
        <v>126</v>
      </c>
      <c r="F18" s="146"/>
      <c r="G18" s="146"/>
      <c r="H18" s="146"/>
      <c r="I18" s="63">
        <v>43601</v>
      </c>
      <c r="J18" s="63">
        <v>43602</v>
      </c>
      <c r="K18" s="146">
        <v>50</v>
      </c>
      <c r="L18" s="1322">
        <v>700</v>
      </c>
      <c r="M18" s="1322">
        <v>560</v>
      </c>
      <c r="N18" s="1319">
        <f t="shared" si="0"/>
        <v>0.8</v>
      </c>
      <c r="O18" s="146"/>
      <c r="P18" s="1320">
        <f t="shared" si="1"/>
        <v>0</v>
      </c>
      <c r="Q18" s="1320">
        <f t="shared" si="2"/>
        <v>0</v>
      </c>
      <c r="R18" s="1321">
        <f t="shared" si="3"/>
        <v>50</v>
      </c>
      <c r="S18" s="151"/>
    </row>
    <row r="19" spans="1:19" ht="17.5">
      <c r="A19" s="1486"/>
      <c r="B19" s="167">
        <v>43638</v>
      </c>
      <c r="C19" s="40">
        <v>43651</v>
      </c>
      <c r="D19" s="19" t="s">
        <v>128</v>
      </c>
      <c r="E19" s="19" t="s">
        <v>98</v>
      </c>
      <c r="F19" s="146"/>
      <c r="G19" s="146"/>
      <c r="H19" s="146"/>
      <c r="I19" s="63">
        <v>43613</v>
      </c>
      <c r="J19" s="63">
        <v>43612</v>
      </c>
      <c r="K19" s="146">
        <v>30</v>
      </c>
      <c r="L19" s="1322">
        <v>500</v>
      </c>
      <c r="M19" s="1322">
        <v>375</v>
      </c>
      <c r="N19" s="1319">
        <f t="shared" si="0"/>
        <v>0.75</v>
      </c>
      <c r="O19" s="146"/>
      <c r="P19" s="1320">
        <f t="shared" si="1"/>
        <v>0</v>
      </c>
      <c r="Q19" s="1320">
        <f t="shared" si="2"/>
        <v>0</v>
      </c>
      <c r="R19" s="1321">
        <f t="shared" si="3"/>
        <v>30</v>
      </c>
      <c r="S19" s="151"/>
    </row>
    <row r="20" spans="1:19" ht="17.5">
      <c r="A20" s="1480"/>
      <c r="B20" s="167">
        <v>43638</v>
      </c>
      <c r="C20" s="174">
        <v>43644</v>
      </c>
      <c r="D20" s="175" t="s">
        <v>565</v>
      </c>
      <c r="E20" s="175" t="s">
        <v>46</v>
      </c>
      <c r="F20" s="146"/>
      <c r="G20" s="146"/>
      <c r="H20" s="146"/>
      <c r="I20" s="146"/>
      <c r="J20" s="63">
        <v>43627</v>
      </c>
      <c r="K20" s="146">
        <v>50</v>
      </c>
      <c r="L20" s="1322">
        <v>800</v>
      </c>
      <c r="M20" s="1322">
        <v>640</v>
      </c>
      <c r="N20" s="1319">
        <f t="shared" si="0"/>
        <v>0.8</v>
      </c>
      <c r="O20" s="146"/>
      <c r="P20" s="1320">
        <f t="shared" si="1"/>
        <v>0</v>
      </c>
      <c r="Q20" s="1320">
        <f t="shared" si="2"/>
        <v>0</v>
      </c>
      <c r="R20" s="1321">
        <f t="shared" si="3"/>
        <v>50</v>
      </c>
      <c r="S20" s="151"/>
    </row>
    <row r="21" spans="1:19" ht="17.5">
      <c r="A21" s="1485">
        <v>3</v>
      </c>
      <c r="B21" s="176">
        <v>43645</v>
      </c>
      <c r="C21" s="40">
        <v>43658</v>
      </c>
      <c r="D21" s="19" t="s">
        <v>131</v>
      </c>
      <c r="E21" s="19" t="s">
        <v>132</v>
      </c>
      <c r="F21" s="146"/>
      <c r="G21" s="146"/>
      <c r="H21" s="146"/>
      <c r="I21" s="146"/>
      <c r="J21" s="63">
        <v>43609</v>
      </c>
      <c r="K21" s="146">
        <v>40</v>
      </c>
      <c r="L21" s="1322">
        <v>600</v>
      </c>
      <c r="M21" s="1322">
        <v>480</v>
      </c>
      <c r="N21" s="1319">
        <f t="shared" si="0"/>
        <v>0.8</v>
      </c>
      <c r="O21" s="146"/>
      <c r="P21" s="1320">
        <f t="shared" si="1"/>
        <v>0</v>
      </c>
      <c r="Q21" s="1320">
        <f t="shared" si="2"/>
        <v>0</v>
      </c>
      <c r="R21" s="1321">
        <f t="shared" si="3"/>
        <v>40</v>
      </c>
      <c r="S21" s="151"/>
    </row>
    <row r="22" spans="1:19" ht="17.5">
      <c r="A22" s="1486"/>
      <c r="B22" s="176">
        <v>43645</v>
      </c>
      <c r="C22" s="40">
        <v>43658</v>
      </c>
      <c r="D22" s="19" t="s">
        <v>133</v>
      </c>
      <c r="E22" s="19" t="s">
        <v>113</v>
      </c>
      <c r="F22" s="146"/>
      <c r="G22" s="146"/>
      <c r="H22" s="146"/>
      <c r="I22" s="146"/>
      <c r="J22" s="63">
        <v>43644</v>
      </c>
      <c r="K22" s="146">
        <v>10</v>
      </c>
      <c r="L22" s="1324">
        <v>800</v>
      </c>
      <c r="M22" s="1325">
        <v>593</v>
      </c>
      <c r="N22" s="1319">
        <f t="shared" si="0"/>
        <v>0.74124999999999996</v>
      </c>
      <c r="O22" s="146">
        <v>10</v>
      </c>
      <c r="P22" s="1320">
        <f t="shared" si="1"/>
        <v>8000</v>
      </c>
      <c r="Q22" s="1320">
        <f t="shared" si="2"/>
        <v>5930</v>
      </c>
      <c r="R22" s="1321">
        <v>0</v>
      </c>
      <c r="S22" s="148" t="s">
        <v>573</v>
      </c>
    </row>
    <row r="23" spans="1:19" ht="17.5">
      <c r="A23" s="1480"/>
      <c r="B23" s="40">
        <v>43645</v>
      </c>
      <c r="C23" s="40">
        <v>43658</v>
      </c>
      <c r="D23" s="19" t="s">
        <v>135</v>
      </c>
      <c r="E23" s="19" t="s">
        <v>136</v>
      </c>
      <c r="F23" s="146"/>
      <c r="G23" s="146"/>
      <c r="H23" s="146"/>
      <c r="I23" s="63">
        <v>43597</v>
      </c>
      <c r="J23" s="146"/>
      <c r="K23" s="146">
        <v>30</v>
      </c>
      <c r="L23" s="1322">
        <v>720</v>
      </c>
      <c r="M23" s="1322">
        <v>540</v>
      </c>
      <c r="N23" s="1319">
        <f t="shared" si="0"/>
        <v>0.75</v>
      </c>
      <c r="O23" s="146"/>
      <c r="P23" s="1320">
        <f t="shared" si="1"/>
        <v>0</v>
      </c>
      <c r="Q23" s="1320">
        <f t="shared" si="2"/>
        <v>0</v>
      </c>
      <c r="R23" s="1321">
        <f t="shared" ref="R23:R26" si="4">K23-O23</f>
        <v>30</v>
      </c>
      <c r="S23" s="151"/>
    </row>
    <row r="24" spans="1:19" ht="17.5">
      <c r="A24" s="1485">
        <v>4</v>
      </c>
      <c r="B24" s="40">
        <v>43652</v>
      </c>
      <c r="C24" s="40">
        <v>43658</v>
      </c>
      <c r="D24" s="19" t="s">
        <v>146</v>
      </c>
      <c r="E24" s="19" t="s">
        <v>147</v>
      </c>
      <c r="F24" s="146"/>
      <c r="G24" s="146"/>
      <c r="H24" s="146"/>
      <c r="I24" s="146"/>
      <c r="J24" s="63">
        <v>43644</v>
      </c>
      <c r="K24" s="146">
        <v>50</v>
      </c>
      <c r="L24" s="1322">
        <v>800</v>
      </c>
      <c r="M24" s="1322">
        <v>560</v>
      </c>
      <c r="N24" s="1319">
        <f t="shared" si="0"/>
        <v>0.7</v>
      </c>
      <c r="O24" s="146"/>
      <c r="P24" s="1320">
        <f t="shared" si="1"/>
        <v>0</v>
      </c>
      <c r="Q24" s="1320">
        <f t="shared" si="2"/>
        <v>0</v>
      </c>
      <c r="R24" s="1321">
        <f t="shared" si="4"/>
        <v>50</v>
      </c>
      <c r="S24" s="151"/>
    </row>
    <row r="25" spans="1:19" ht="17.5">
      <c r="A25" s="1486"/>
      <c r="B25" s="40">
        <v>43652</v>
      </c>
      <c r="C25" s="40">
        <v>43665</v>
      </c>
      <c r="D25" s="19" t="s">
        <v>592</v>
      </c>
      <c r="E25" s="19" t="s">
        <v>83</v>
      </c>
      <c r="F25" s="146"/>
      <c r="G25" s="146"/>
      <c r="H25" s="146"/>
      <c r="I25" s="146"/>
      <c r="J25" s="63">
        <v>43650</v>
      </c>
      <c r="K25" s="146">
        <v>50</v>
      </c>
      <c r="L25" s="1322">
        <v>800</v>
      </c>
      <c r="M25" s="1322">
        <v>640</v>
      </c>
      <c r="N25" s="1319">
        <f t="shared" si="0"/>
        <v>0.8</v>
      </c>
      <c r="O25" s="146"/>
      <c r="P25" s="1320">
        <f t="shared" si="1"/>
        <v>0</v>
      </c>
      <c r="Q25" s="1320">
        <f t="shared" si="2"/>
        <v>0</v>
      </c>
      <c r="R25" s="1321">
        <f t="shared" si="4"/>
        <v>50</v>
      </c>
      <c r="S25" s="151"/>
    </row>
    <row r="26" spans="1:19" ht="17.5">
      <c r="A26" s="1486"/>
      <c r="B26" s="40">
        <v>43652</v>
      </c>
      <c r="C26" s="40">
        <v>43665</v>
      </c>
      <c r="D26" s="19" t="s">
        <v>150</v>
      </c>
      <c r="E26" s="19" t="s">
        <v>90</v>
      </c>
      <c r="F26" s="146"/>
      <c r="G26" s="146"/>
      <c r="H26" s="146"/>
      <c r="I26" s="146"/>
      <c r="J26" s="63">
        <v>43609</v>
      </c>
      <c r="K26" s="146">
        <v>50</v>
      </c>
      <c r="L26" s="1322">
        <v>800</v>
      </c>
      <c r="M26" s="1322">
        <v>640</v>
      </c>
      <c r="N26" s="1319">
        <f t="shared" si="0"/>
        <v>0.8</v>
      </c>
      <c r="O26" s="146">
        <v>10</v>
      </c>
      <c r="P26" s="1320">
        <f t="shared" si="1"/>
        <v>8000</v>
      </c>
      <c r="Q26" s="1320">
        <f t="shared" si="2"/>
        <v>6400</v>
      </c>
      <c r="R26" s="1321">
        <f t="shared" si="4"/>
        <v>40</v>
      </c>
      <c r="S26" s="151"/>
    </row>
    <row r="27" spans="1:19" ht="17.5">
      <c r="A27" s="1480"/>
      <c r="B27" s="40">
        <v>43652</v>
      </c>
      <c r="C27" s="40">
        <v>43665</v>
      </c>
      <c r="D27" s="19" t="s">
        <v>148</v>
      </c>
      <c r="E27" s="19" t="s">
        <v>123</v>
      </c>
      <c r="F27" s="146" t="s">
        <v>601</v>
      </c>
      <c r="G27" s="146"/>
      <c r="H27" s="146"/>
      <c r="I27" s="146"/>
      <c r="J27" s="63">
        <v>43648</v>
      </c>
      <c r="K27" s="146">
        <v>10</v>
      </c>
      <c r="L27" s="1322">
        <v>851</v>
      </c>
      <c r="M27" s="1322">
        <v>788</v>
      </c>
      <c r="N27" s="1319">
        <f t="shared" si="0"/>
        <v>0.92596944770857814</v>
      </c>
      <c r="O27" s="146">
        <v>10</v>
      </c>
      <c r="P27" s="1320">
        <f>L27*O27</f>
        <v>8510</v>
      </c>
      <c r="Q27" s="1320">
        <f>M27*O27</f>
        <v>7880</v>
      </c>
      <c r="R27" s="1321">
        <v>0</v>
      </c>
      <c r="S27" s="151"/>
    </row>
    <row r="28" spans="1:19" ht="17.5">
      <c r="A28" s="1488" t="s">
        <v>607</v>
      </c>
      <c r="B28" s="40">
        <v>43659</v>
      </c>
      <c r="C28" s="40">
        <v>43672</v>
      </c>
      <c r="D28" s="19" t="s">
        <v>156</v>
      </c>
      <c r="E28" s="19" t="s">
        <v>90</v>
      </c>
      <c r="F28" s="146"/>
      <c r="G28" s="146"/>
      <c r="H28" s="146"/>
      <c r="I28" s="146"/>
      <c r="J28" s="63">
        <v>43652</v>
      </c>
      <c r="K28" s="146">
        <v>30</v>
      </c>
      <c r="L28" s="1322">
        <v>900</v>
      </c>
      <c r="M28" s="1322">
        <v>720</v>
      </c>
      <c r="N28" s="1319">
        <f t="shared" si="0"/>
        <v>0.8</v>
      </c>
      <c r="O28" s="146">
        <v>23</v>
      </c>
      <c r="P28" s="1320">
        <f t="shared" ref="P28:P43" si="5">O28*L28</f>
        <v>20700</v>
      </c>
      <c r="Q28" s="1320">
        <f t="shared" ref="Q28:Q43" si="6">O28*M28</f>
        <v>16560</v>
      </c>
      <c r="R28" s="1321">
        <f t="shared" ref="R28:R43" si="7">K28-O28</f>
        <v>7</v>
      </c>
      <c r="S28" s="148"/>
    </row>
    <row r="29" spans="1:19" ht="17.5">
      <c r="A29" s="1489"/>
      <c r="B29" s="40">
        <v>43659</v>
      </c>
      <c r="C29" s="40">
        <v>43665</v>
      </c>
      <c r="D29" s="19" t="s">
        <v>635</v>
      </c>
      <c r="E29" s="19" t="s">
        <v>417</v>
      </c>
      <c r="F29" s="146"/>
      <c r="G29" s="146"/>
      <c r="H29" s="146"/>
      <c r="I29" s="1317"/>
      <c r="J29" s="1323"/>
      <c r="K29" s="1317">
        <v>0</v>
      </c>
      <c r="L29" s="1318">
        <v>0</v>
      </c>
      <c r="M29" s="1318">
        <v>0</v>
      </c>
      <c r="N29" s="1319" t="e">
        <f t="shared" si="0"/>
        <v>#DIV/0!</v>
      </c>
      <c r="O29" s="146"/>
      <c r="P29" s="1320">
        <f t="shared" si="5"/>
        <v>0</v>
      </c>
      <c r="Q29" s="1320">
        <f t="shared" si="6"/>
        <v>0</v>
      </c>
      <c r="R29" s="1321">
        <f t="shared" si="7"/>
        <v>0</v>
      </c>
      <c r="S29" s="148"/>
    </row>
    <row r="30" spans="1:19" ht="17.5">
      <c r="A30" s="1489"/>
      <c r="B30" s="40">
        <v>43659</v>
      </c>
      <c r="C30" s="40">
        <v>43665</v>
      </c>
      <c r="D30" s="19" t="s">
        <v>653</v>
      </c>
      <c r="E30" s="19" t="s">
        <v>83</v>
      </c>
      <c r="F30" s="146"/>
      <c r="G30" s="146"/>
      <c r="H30" s="146"/>
      <c r="I30" s="146"/>
      <c r="J30" s="63">
        <v>43650</v>
      </c>
      <c r="K30" s="146">
        <v>40</v>
      </c>
      <c r="L30" s="1322">
        <v>800</v>
      </c>
      <c r="M30" s="1322">
        <v>640</v>
      </c>
      <c r="N30" s="1319">
        <f t="shared" si="0"/>
        <v>0.8</v>
      </c>
      <c r="O30" s="146"/>
      <c r="P30" s="1320">
        <f t="shared" si="5"/>
        <v>0</v>
      </c>
      <c r="Q30" s="1320">
        <f t="shared" si="6"/>
        <v>0</v>
      </c>
      <c r="R30" s="1321">
        <f t="shared" si="7"/>
        <v>40</v>
      </c>
      <c r="S30" s="148"/>
    </row>
    <row r="31" spans="1:19" ht="17.5">
      <c r="A31" s="1490"/>
      <c r="B31" s="40">
        <v>43659</v>
      </c>
      <c r="C31" s="40">
        <v>43672</v>
      </c>
      <c r="D31" s="19" t="s">
        <v>159</v>
      </c>
      <c r="E31" s="19" t="s">
        <v>161</v>
      </c>
      <c r="F31" s="146"/>
      <c r="G31" s="146"/>
      <c r="H31" s="146"/>
      <c r="I31" s="146"/>
      <c r="J31" s="63">
        <v>43627</v>
      </c>
      <c r="K31" s="146">
        <v>50</v>
      </c>
      <c r="L31" s="1324">
        <v>700</v>
      </c>
      <c r="M31" s="1325">
        <v>560</v>
      </c>
      <c r="N31" s="1319">
        <f t="shared" si="0"/>
        <v>0.8</v>
      </c>
      <c r="O31" s="146"/>
      <c r="P31" s="1320">
        <f t="shared" si="5"/>
        <v>0</v>
      </c>
      <c r="Q31" s="1320">
        <f t="shared" si="6"/>
        <v>0</v>
      </c>
      <c r="R31" s="1321">
        <f t="shared" si="7"/>
        <v>50</v>
      </c>
      <c r="S31" s="148" t="s">
        <v>664</v>
      </c>
    </row>
    <row r="32" spans="1:19" ht="17.5">
      <c r="A32" s="1488">
        <v>2</v>
      </c>
      <c r="B32" s="40">
        <v>43666</v>
      </c>
      <c r="C32" s="40">
        <v>43679</v>
      </c>
      <c r="D32" s="19" t="s">
        <v>666</v>
      </c>
      <c r="E32" s="19" t="s">
        <v>176</v>
      </c>
      <c r="F32" s="146"/>
      <c r="G32" s="146"/>
      <c r="H32" s="146"/>
      <c r="I32" s="146"/>
      <c r="J32" s="63">
        <v>43647</v>
      </c>
      <c r="K32" s="146">
        <v>30</v>
      </c>
      <c r="L32" s="1322">
        <v>750</v>
      </c>
      <c r="M32" s="1322">
        <v>600</v>
      </c>
      <c r="N32" s="1319">
        <f t="shared" si="0"/>
        <v>0.8</v>
      </c>
      <c r="O32" s="146">
        <v>29</v>
      </c>
      <c r="P32" s="1320">
        <f t="shared" si="5"/>
        <v>21750</v>
      </c>
      <c r="Q32" s="1320">
        <f t="shared" si="6"/>
        <v>17400</v>
      </c>
      <c r="R32" s="1321">
        <f t="shared" si="7"/>
        <v>1</v>
      </c>
      <c r="S32" s="151" t="s">
        <v>671</v>
      </c>
    </row>
    <row r="33" spans="1:19" ht="17.5">
      <c r="A33" s="1490"/>
      <c r="B33" s="40">
        <v>43666</v>
      </c>
      <c r="C33" s="40">
        <v>43679</v>
      </c>
      <c r="D33" s="19" t="s">
        <v>672</v>
      </c>
      <c r="E33" s="19" t="s">
        <v>83</v>
      </c>
      <c r="F33" s="146"/>
      <c r="G33" s="146"/>
      <c r="H33" s="146"/>
      <c r="I33" s="146"/>
      <c r="J33" s="63">
        <v>43650</v>
      </c>
      <c r="K33" s="146">
        <v>40</v>
      </c>
      <c r="L33" s="1322">
        <v>800</v>
      </c>
      <c r="M33" s="1322">
        <v>640</v>
      </c>
      <c r="N33" s="1319">
        <f t="shared" si="0"/>
        <v>0.8</v>
      </c>
      <c r="O33" s="146"/>
      <c r="P33" s="1320">
        <f t="shared" si="5"/>
        <v>0</v>
      </c>
      <c r="Q33" s="1320">
        <f t="shared" si="6"/>
        <v>0</v>
      </c>
      <c r="R33" s="1321">
        <f t="shared" si="7"/>
        <v>40</v>
      </c>
      <c r="S33" s="151"/>
    </row>
    <row r="34" spans="1:19" ht="17.5">
      <c r="A34" s="1485" t="s">
        <v>673</v>
      </c>
      <c r="B34" s="40">
        <v>43673</v>
      </c>
      <c r="C34" s="40">
        <v>43686</v>
      </c>
      <c r="D34" s="19" t="s">
        <v>184</v>
      </c>
      <c r="E34" s="19" t="s">
        <v>186</v>
      </c>
      <c r="F34" s="146"/>
      <c r="G34" s="146"/>
      <c r="H34" s="146"/>
      <c r="I34" s="146"/>
      <c r="J34" s="63">
        <v>43650</v>
      </c>
      <c r="K34" s="146">
        <v>50</v>
      </c>
      <c r="L34" s="1322">
        <v>720</v>
      </c>
      <c r="M34" s="1322">
        <f>L34*0.75</f>
        <v>540</v>
      </c>
      <c r="N34" s="1319">
        <f t="shared" si="0"/>
        <v>0.75</v>
      </c>
      <c r="O34" s="146">
        <v>5</v>
      </c>
      <c r="P34" s="1320">
        <f t="shared" si="5"/>
        <v>3600</v>
      </c>
      <c r="Q34" s="1320">
        <f t="shared" si="6"/>
        <v>2700</v>
      </c>
      <c r="R34" s="1321">
        <f t="shared" si="7"/>
        <v>45</v>
      </c>
      <c r="S34" s="151" t="s">
        <v>776</v>
      </c>
    </row>
    <row r="35" spans="1:19" ht="17.5">
      <c r="A35" s="1486"/>
      <c r="B35" s="40">
        <v>43673</v>
      </c>
      <c r="C35" s="40">
        <v>43686</v>
      </c>
      <c r="D35" s="19" t="s">
        <v>674</v>
      </c>
      <c r="E35" s="19" t="s">
        <v>83</v>
      </c>
      <c r="F35" s="146"/>
      <c r="G35" s="146"/>
      <c r="H35" s="146"/>
      <c r="I35" s="146"/>
      <c r="J35" s="63">
        <v>43650</v>
      </c>
      <c r="K35" s="146">
        <v>40</v>
      </c>
      <c r="L35" s="1322">
        <v>800</v>
      </c>
      <c r="M35" s="1322">
        <v>640</v>
      </c>
      <c r="N35" s="1319">
        <f t="shared" si="0"/>
        <v>0.8</v>
      </c>
      <c r="O35" s="146"/>
      <c r="P35" s="1320">
        <f t="shared" si="5"/>
        <v>0</v>
      </c>
      <c r="Q35" s="1320">
        <f t="shared" si="6"/>
        <v>0</v>
      </c>
      <c r="R35" s="1321">
        <f t="shared" si="7"/>
        <v>40</v>
      </c>
      <c r="S35" s="151"/>
    </row>
    <row r="36" spans="1:19" ht="17.5">
      <c r="A36" s="1480"/>
      <c r="B36" s="40">
        <v>43673</v>
      </c>
      <c r="C36" s="40">
        <v>43686</v>
      </c>
      <c r="D36" s="19" t="s">
        <v>178</v>
      </c>
      <c r="E36" s="19" t="s">
        <v>179</v>
      </c>
      <c r="F36" s="146"/>
      <c r="G36" s="146"/>
      <c r="H36" s="146"/>
      <c r="I36" s="146"/>
      <c r="J36" s="63">
        <v>43648</v>
      </c>
      <c r="K36" s="146">
        <v>30</v>
      </c>
      <c r="L36" s="1322">
        <v>900</v>
      </c>
      <c r="M36" s="1322">
        <v>720</v>
      </c>
      <c r="N36" s="1319">
        <f t="shared" si="0"/>
        <v>0.8</v>
      </c>
      <c r="O36" s="146"/>
      <c r="P36" s="1320">
        <f t="shared" si="5"/>
        <v>0</v>
      </c>
      <c r="Q36" s="1320">
        <f t="shared" si="6"/>
        <v>0</v>
      </c>
      <c r="R36" s="1321">
        <f t="shared" si="7"/>
        <v>30</v>
      </c>
      <c r="S36" s="151"/>
    </row>
    <row r="37" spans="1:19" ht="17.5">
      <c r="A37" s="1487" t="s">
        <v>149</v>
      </c>
      <c r="B37" s="134">
        <v>43680</v>
      </c>
      <c r="C37" s="134">
        <v>43700</v>
      </c>
      <c r="D37" s="44" t="s">
        <v>429</v>
      </c>
      <c r="E37" s="45" t="s">
        <v>192</v>
      </c>
      <c r="F37" s="146"/>
      <c r="G37" s="146"/>
      <c r="H37" s="146"/>
      <c r="I37" s="63">
        <v>43672</v>
      </c>
      <c r="J37" s="63">
        <v>43680</v>
      </c>
      <c r="K37" s="146">
        <v>50</v>
      </c>
      <c r="L37" s="1322">
        <v>1000</v>
      </c>
      <c r="M37" s="1322">
        <v>750</v>
      </c>
      <c r="N37" s="1319">
        <f t="shared" si="0"/>
        <v>0.75</v>
      </c>
      <c r="O37" s="146"/>
      <c r="P37" s="1320">
        <f t="shared" si="5"/>
        <v>0</v>
      </c>
      <c r="Q37" s="1320">
        <f t="shared" si="6"/>
        <v>0</v>
      </c>
      <c r="R37" s="1321">
        <f t="shared" si="7"/>
        <v>50</v>
      </c>
      <c r="S37" s="151"/>
    </row>
    <row r="38" spans="1:19" ht="17.5">
      <c r="A38" s="1480"/>
      <c r="B38" s="134">
        <v>43680</v>
      </c>
      <c r="C38" s="134">
        <v>43693</v>
      </c>
      <c r="D38" s="44" t="s">
        <v>432</v>
      </c>
      <c r="E38" s="45" t="s">
        <v>136</v>
      </c>
      <c r="F38" s="146"/>
      <c r="G38" s="146"/>
      <c r="H38" s="146"/>
      <c r="I38" s="146"/>
      <c r="J38" s="63">
        <v>43672</v>
      </c>
      <c r="K38" s="146">
        <v>50</v>
      </c>
      <c r="L38" s="1322">
        <v>1000</v>
      </c>
      <c r="M38" s="1322">
        <v>750</v>
      </c>
      <c r="N38" s="1319">
        <f t="shared" si="0"/>
        <v>0.75</v>
      </c>
      <c r="O38" s="146"/>
      <c r="P38" s="1320">
        <f t="shared" si="5"/>
        <v>0</v>
      </c>
      <c r="Q38" s="1320">
        <f t="shared" si="6"/>
        <v>0</v>
      </c>
      <c r="R38" s="1321">
        <f t="shared" si="7"/>
        <v>50</v>
      </c>
      <c r="S38" s="151"/>
    </row>
    <row r="39" spans="1:19" ht="17.5">
      <c r="A39" s="151"/>
      <c r="B39" s="63">
        <v>43687</v>
      </c>
      <c r="C39" s="146"/>
      <c r="D39" s="149" t="s">
        <v>675</v>
      </c>
      <c r="E39" s="149"/>
      <c r="F39" s="146" t="s">
        <v>200</v>
      </c>
      <c r="G39" s="146"/>
      <c r="H39" s="146"/>
      <c r="I39" s="146"/>
      <c r="J39" s="146"/>
      <c r="K39" s="146">
        <v>0</v>
      </c>
      <c r="L39" s="1322">
        <v>0</v>
      </c>
      <c r="M39" s="1322">
        <v>0</v>
      </c>
      <c r="N39" s="1319" t="e">
        <f t="shared" si="0"/>
        <v>#DIV/0!</v>
      </c>
      <c r="O39" s="146"/>
      <c r="P39" s="1320">
        <f t="shared" si="5"/>
        <v>0</v>
      </c>
      <c r="Q39" s="1320">
        <f t="shared" si="6"/>
        <v>0</v>
      </c>
      <c r="R39" s="1321">
        <f t="shared" si="7"/>
        <v>0</v>
      </c>
      <c r="S39" s="151"/>
    </row>
    <row r="40" spans="1:19" ht="18" customHeight="1">
      <c r="A40" s="151" t="s">
        <v>263</v>
      </c>
      <c r="B40" s="63">
        <v>43687</v>
      </c>
      <c r="C40" s="146"/>
      <c r="D40" s="149" t="s">
        <v>676</v>
      </c>
      <c r="E40" s="149"/>
      <c r="F40" s="146"/>
      <c r="G40" s="146"/>
      <c r="H40" s="146"/>
      <c r="I40" s="146"/>
      <c r="J40" s="146"/>
      <c r="K40" s="146">
        <v>0</v>
      </c>
      <c r="L40" s="1322">
        <v>0</v>
      </c>
      <c r="M40" s="1322">
        <v>0</v>
      </c>
      <c r="N40" s="1319" t="e">
        <f t="shared" si="0"/>
        <v>#DIV/0!</v>
      </c>
      <c r="O40" s="146"/>
      <c r="P40" s="1320">
        <f t="shared" si="5"/>
        <v>0</v>
      </c>
      <c r="Q40" s="1320">
        <f t="shared" si="6"/>
        <v>0</v>
      </c>
      <c r="R40" s="1321">
        <f t="shared" si="7"/>
        <v>0</v>
      </c>
      <c r="S40" s="151"/>
    </row>
    <row r="41" spans="1:19" ht="17.5">
      <c r="A41" s="146" t="s">
        <v>677</v>
      </c>
      <c r="B41" s="42">
        <v>43693</v>
      </c>
      <c r="C41" s="136" t="s">
        <v>436</v>
      </c>
      <c r="D41" s="44" t="s">
        <v>437</v>
      </c>
      <c r="E41" s="45" t="s">
        <v>100</v>
      </c>
      <c r="F41" s="146"/>
      <c r="G41" s="146"/>
      <c r="H41" s="146"/>
      <c r="I41" s="146"/>
      <c r="J41" s="63">
        <v>43690</v>
      </c>
      <c r="K41" s="146">
        <v>10</v>
      </c>
      <c r="L41" s="1322">
        <v>1000</v>
      </c>
      <c r="M41" s="1322">
        <v>750</v>
      </c>
      <c r="N41" s="1319">
        <f t="shared" si="0"/>
        <v>0.75</v>
      </c>
      <c r="O41" s="146"/>
      <c r="P41" s="1320">
        <f t="shared" si="5"/>
        <v>0</v>
      </c>
      <c r="Q41" s="1320">
        <f t="shared" si="6"/>
        <v>0</v>
      </c>
      <c r="R41" s="1321">
        <f t="shared" si="7"/>
        <v>10</v>
      </c>
      <c r="S41" s="151"/>
    </row>
    <row r="42" spans="1:19" ht="17.5">
      <c r="A42" s="146" t="s">
        <v>677</v>
      </c>
      <c r="B42" s="134">
        <v>43694</v>
      </c>
      <c r="C42" s="134">
        <v>43707</v>
      </c>
      <c r="D42" s="140" t="s">
        <v>439</v>
      </c>
      <c r="E42" s="152" t="s">
        <v>440</v>
      </c>
      <c r="F42" s="146"/>
      <c r="G42" s="146"/>
      <c r="H42" s="146"/>
      <c r="I42" s="63">
        <v>43678</v>
      </c>
      <c r="J42" s="146"/>
      <c r="K42" s="146">
        <v>30</v>
      </c>
      <c r="L42" s="1322">
        <v>800</v>
      </c>
      <c r="M42" s="1322">
        <v>640</v>
      </c>
      <c r="N42" s="1319">
        <f t="shared" si="0"/>
        <v>0.8</v>
      </c>
      <c r="O42" s="146"/>
      <c r="P42" s="1320">
        <f t="shared" si="5"/>
        <v>0</v>
      </c>
      <c r="Q42" s="1320">
        <f t="shared" si="6"/>
        <v>0</v>
      </c>
      <c r="R42" s="1321">
        <f t="shared" si="7"/>
        <v>30</v>
      </c>
      <c r="S42" s="151"/>
    </row>
    <row r="43" spans="1:19" ht="17.5">
      <c r="A43" s="151"/>
      <c r="B43" s="63">
        <v>43701</v>
      </c>
      <c r="C43" s="146"/>
      <c r="D43" s="149" t="s">
        <v>443</v>
      </c>
      <c r="E43" s="149" t="s">
        <v>136</v>
      </c>
      <c r="F43" s="146"/>
      <c r="G43" s="146"/>
      <c r="H43" s="146"/>
      <c r="I43" s="63">
        <v>43669</v>
      </c>
      <c r="J43" s="146"/>
      <c r="K43" s="146">
        <v>20</v>
      </c>
      <c r="L43" s="1322">
        <v>900</v>
      </c>
      <c r="M43" s="1322">
        <v>675</v>
      </c>
      <c r="N43" s="1319">
        <f t="shared" si="0"/>
        <v>0.75</v>
      </c>
      <c r="O43" s="146"/>
      <c r="P43" s="1320">
        <f t="shared" si="5"/>
        <v>0</v>
      </c>
      <c r="Q43" s="1320">
        <f t="shared" si="6"/>
        <v>0</v>
      </c>
      <c r="R43" s="1321">
        <f t="shared" si="7"/>
        <v>20</v>
      </c>
      <c r="S43" s="151"/>
    </row>
    <row r="44" spans="1:19" ht="17.5">
      <c r="A44" s="151"/>
      <c r="B44" s="63">
        <v>43701</v>
      </c>
      <c r="C44" s="146"/>
      <c r="D44" s="149" t="s">
        <v>212</v>
      </c>
      <c r="E44" s="149" t="s">
        <v>678</v>
      </c>
      <c r="F44" s="146"/>
      <c r="G44" s="146"/>
      <c r="H44" s="146"/>
      <c r="I44" s="63"/>
      <c r="J44" s="146"/>
      <c r="K44" s="146">
        <v>20</v>
      </c>
      <c r="L44" s="1322">
        <v>600</v>
      </c>
      <c r="M44" s="1322">
        <v>450</v>
      </c>
      <c r="N44" s="1315" t="s">
        <v>679</v>
      </c>
      <c r="O44" s="146"/>
      <c r="P44" s="1320"/>
      <c r="Q44" s="1320"/>
      <c r="R44" s="1321"/>
      <c r="S44" s="151"/>
    </row>
    <row r="45" spans="1:19" ht="17.5">
      <c r="A45" s="151"/>
      <c r="B45" s="63">
        <v>43708</v>
      </c>
      <c r="C45" s="146"/>
      <c r="D45" s="149" t="s">
        <v>217</v>
      </c>
      <c r="E45" s="149" t="s">
        <v>216</v>
      </c>
      <c r="F45" s="146"/>
      <c r="G45" s="146"/>
      <c r="H45" s="146"/>
      <c r="I45" s="146"/>
      <c r="J45" s="146"/>
      <c r="K45" s="146">
        <v>20</v>
      </c>
      <c r="L45" s="1322">
        <v>600</v>
      </c>
      <c r="M45" s="1322">
        <v>450</v>
      </c>
      <c r="N45" s="1319">
        <f t="shared" ref="N45:N74" si="8">M45/L45</f>
        <v>0.75</v>
      </c>
      <c r="O45" s="146"/>
      <c r="P45" s="1320">
        <f t="shared" ref="P45:P74" si="9">O45*L45</f>
        <v>0</v>
      </c>
      <c r="Q45" s="1320">
        <f t="shared" ref="Q45:Q74" si="10">O45*M45</f>
        <v>0</v>
      </c>
      <c r="R45" s="1321">
        <f t="shared" ref="R45:R74" si="11">K45-O45</f>
        <v>20</v>
      </c>
      <c r="S45" s="151"/>
    </row>
    <row r="46" spans="1:19" ht="17.5">
      <c r="A46" s="151"/>
      <c r="B46" s="63">
        <v>43708</v>
      </c>
      <c r="C46" s="146"/>
      <c r="D46" s="149" t="s">
        <v>680</v>
      </c>
      <c r="E46" s="149" t="s">
        <v>126</v>
      </c>
      <c r="F46" s="146"/>
      <c r="G46" s="146"/>
      <c r="H46" s="146"/>
      <c r="I46" s="146"/>
      <c r="J46" s="63">
        <v>43678</v>
      </c>
      <c r="K46" s="146"/>
      <c r="L46" s="1322"/>
      <c r="M46" s="1322"/>
      <c r="N46" s="1319" t="e">
        <f t="shared" si="8"/>
        <v>#DIV/0!</v>
      </c>
      <c r="O46" s="146"/>
      <c r="P46" s="1320">
        <f t="shared" si="9"/>
        <v>0</v>
      </c>
      <c r="Q46" s="1320">
        <f t="shared" si="10"/>
        <v>0</v>
      </c>
      <c r="R46" s="1321">
        <f t="shared" si="11"/>
        <v>0</v>
      </c>
      <c r="S46" s="151"/>
    </row>
    <row r="47" spans="1:19" ht="17.5">
      <c r="A47" s="146" t="s">
        <v>677</v>
      </c>
      <c r="B47" s="134">
        <v>43715</v>
      </c>
      <c r="C47" s="134"/>
      <c r="D47" s="140" t="s">
        <v>230</v>
      </c>
      <c r="E47" s="152" t="s">
        <v>21</v>
      </c>
      <c r="F47" s="146"/>
      <c r="G47" s="146"/>
      <c r="H47" s="146"/>
      <c r="I47" s="63">
        <v>43646</v>
      </c>
      <c r="J47" s="146"/>
      <c r="K47" s="146">
        <v>50</v>
      </c>
      <c r="L47" s="1322">
        <v>500</v>
      </c>
      <c r="M47" s="1322">
        <v>375</v>
      </c>
      <c r="N47" s="1319">
        <f t="shared" si="8"/>
        <v>0.75</v>
      </c>
      <c r="O47" s="146"/>
      <c r="P47" s="1320">
        <f t="shared" si="9"/>
        <v>0</v>
      </c>
      <c r="Q47" s="1320">
        <f t="shared" si="10"/>
        <v>0</v>
      </c>
      <c r="R47" s="1321">
        <f t="shared" si="11"/>
        <v>50</v>
      </c>
      <c r="S47" s="151"/>
    </row>
    <row r="48" spans="1:19" ht="18" customHeight="1">
      <c r="A48" s="151"/>
      <c r="B48" s="63">
        <v>43721</v>
      </c>
      <c r="C48" s="146"/>
      <c r="D48" s="149" t="s">
        <v>252</v>
      </c>
      <c r="E48" s="149" t="s">
        <v>192</v>
      </c>
      <c r="F48" s="146"/>
      <c r="G48" s="146"/>
      <c r="H48" s="146"/>
      <c r="I48" s="63">
        <v>43650</v>
      </c>
      <c r="J48" s="146"/>
      <c r="K48" s="146"/>
      <c r="L48" s="1322">
        <v>1000</v>
      </c>
      <c r="M48" s="1322">
        <v>800</v>
      </c>
      <c r="N48" s="1319">
        <f t="shared" si="8"/>
        <v>0.8</v>
      </c>
      <c r="O48" s="146"/>
      <c r="P48" s="1320">
        <f t="shared" si="9"/>
        <v>0</v>
      </c>
      <c r="Q48" s="1320">
        <f t="shared" si="10"/>
        <v>0</v>
      </c>
      <c r="R48" s="1321">
        <f t="shared" si="11"/>
        <v>0</v>
      </c>
      <c r="S48" s="151"/>
    </row>
    <row r="49" spans="1:19" ht="17.5">
      <c r="A49" s="151"/>
      <c r="B49" s="63">
        <v>43722</v>
      </c>
      <c r="C49" s="146"/>
      <c r="D49" s="149" t="s">
        <v>255</v>
      </c>
      <c r="E49" s="149" t="s">
        <v>136</v>
      </c>
      <c r="F49" s="146"/>
      <c r="G49" s="146"/>
      <c r="H49" s="146"/>
      <c r="I49" s="146"/>
      <c r="J49" s="146"/>
      <c r="K49" s="146"/>
      <c r="L49" s="1322">
        <v>600</v>
      </c>
      <c r="M49" s="1322">
        <v>450</v>
      </c>
      <c r="N49" s="1319">
        <f t="shared" si="8"/>
        <v>0.75</v>
      </c>
      <c r="O49" s="146">
        <v>3</v>
      </c>
      <c r="P49" s="1320">
        <f t="shared" si="9"/>
        <v>1800</v>
      </c>
      <c r="Q49" s="1320">
        <f t="shared" si="10"/>
        <v>1350</v>
      </c>
      <c r="R49" s="1321"/>
      <c r="S49" s="151" t="s">
        <v>832</v>
      </c>
    </row>
    <row r="50" spans="1:19" ht="17.5">
      <c r="A50" s="151"/>
      <c r="B50" s="1073">
        <v>43729</v>
      </c>
      <c r="C50" s="1246">
        <v>44108</v>
      </c>
      <c r="D50" s="149" t="s">
        <v>890</v>
      </c>
      <c r="E50" s="149"/>
      <c r="F50" s="146"/>
      <c r="G50" s="146"/>
      <c r="H50" s="146"/>
      <c r="I50" s="146"/>
      <c r="J50" s="146"/>
      <c r="K50" s="146"/>
      <c r="L50" s="1322"/>
      <c r="M50" s="1322">
        <v>560</v>
      </c>
      <c r="N50" s="1319"/>
      <c r="O50" s="146">
        <v>16</v>
      </c>
      <c r="P50" s="1320"/>
      <c r="Q50" s="1320">
        <f t="shared" si="10"/>
        <v>8960</v>
      </c>
      <c r="R50" s="1321"/>
      <c r="S50" s="151" t="s">
        <v>776</v>
      </c>
    </row>
    <row r="51" spans="1:19" ht="17.5">
      <c r="A51" s="151"/>
      <c r="B51" s="63">
        <v>43730</v>
      </c>
      <c r="C51" s="146"/>
      <c r="D51" s="149" t="s">
        <v>480</v>
      </c>
      <c r="E51" s="149" t="s">
        <v>126</v>
      </c>
      <c r="F51" s="146"/>
      <c r="G51" s="146"/>
      <c r="H51" s="146"/>
      <c r="I51" s="146"/>
      <c r="J51" s="146"/>
      <c r="K51" s="146"/>
      <c r="L51" s="1322">
        <v>700</v>
      </c>
      <c r="M51" s="1322">
        <v>560</v>
      </c>
      <c r="N51" s="1319">
        <f t="shared" si="8"/>
        <v>0.8</v>
      </c>
      <c r="O51" s="146"/>
      <c r="P51" s="1320">
        <f t="shared" si="9"/>
        <v>0</v>
      </c>
      <c r="Q51" s="1320">
        <f t="shared" si="10"/>
        <v>0</v>
      </c>
      <c r="R51" s="1321">
        <f t="shared" si="11"/>
        <v>0</v>
      </c>
      <c r="S51" s="151"/>
    </row>
    <row r="52" spans="1:19" ht="17.5">
      <c r="A52" s="151"/>
      <c r="B52" s="279">
        <v>43743</v>
      </c>
      <c r="C52" s="1246">
        <v>44115</v>
      </c>
      <c r="D52" s="149" t="s">
        <v>891</v>
      </c>
      <c r="E52" s="149"/>
      <c r="F52" s="146"/>
      <c r="G52" s="146"/>
      <c r="H52" s="146"/>
      <c r="I52" s="146"/>
      <c r="J52" s="146"/>
      <c r="K52" s="146"/>
      <c r="L52" s="1322"/>
      <c r="M52" s="1322">
        <v>560</v>
      </c>
      <c r="N52" s="1319"/>
      <c r="O52" s="146">
        <v>7</v>
      </c>
      <c r="P52" s="1320"/>
      <c r="Q52" s="1320">
        <f t="shared" si="10"/>
        <v>3920</v>
      </c>
      <c r="R52" s="1321"/>
      <c r="S52" s="149" t="s">
        <v>776</v>
      </c>
    </row>
    <row r="53" spans="1:19" ht="17.5">
      <c r="A53" s="151"/>
      <c r="B53" s="1297">
        <v>43743</v>
      </c>
      <c r="C53" s="1246">
        <v>44122</v>
      </c>
      <c r="D53" s="149" t="s">
        <v>883</v>
      </c>
      <c r="E53" s="149"/>
      <c r="F53" s="146"/>
      <c r="G53" s="146"/>
      <c r="H53" s="146"/>
      <c r="I53" s="146"/>
      <c r="J53" s="146"/>
      <c r="K53" s="146">
        <v>50</v>
      </c>
      <c r="L53" s="1322">
        <v>800</v>
      </c>
      <c r="M53" s="1322">
        <v>640</v>
      </c>
      <c r="N53" s="1319">
        <f t="shared" ref="N53" si="12">M53/L53</f>
        <v>0.8</v>
      </c>
      <c r="O53" s="146">
        <v>10</v>
      </c>
      <c r="P53" s="1320">
        <f t="shared" ref="P53" si="13">O53*L53</f>
        <v>8000</v>
      </c>
      <c r="Q53" s="1320">
        <f t="shared" ref="Q53" si="14">O53*M53</f>
        <v>6400</v>
      </c>
      <c r="R53" s="1321">
        <f t="shared" ref="R53" si="15">K53-O53</f>
        <v>40</v>
      </c>
      <c r="S53" s="151" t="s">
        <v>776</v>
      </c>
    </row>
    <row r="54" spans="1:19" ht="17.5">
      <c r="A54" s="151"/>
      <c r="B54" s="63">
        <v>43743</v>
      </c>
      <c r="C54" s="280">
        <v>43756</v>
      </c>
      <c r="D54" s="292" t="s">
        <v>884</v>
      </c>
      <c r="E54" s="149"/>
      <c r="F54" s="146"/>
      <c r="G54" s="146"/>
      <c r="H54" s="146"/>
      <c r="I54" s="146"/>
      <c r="J54" s="146"/>
      <c r="K54" s="146">
        <v>30</v>
      </c>
      <c r="L54" s="1322">
        <v>800</v>
      </c>
      <c r="M54" s="1322">
        <v>640</v>
      </c>
      <c r="N54" s="1319">
        <f t="shared" si="8"/>
        <v>0.8</v>
      </c>
      <c r="O54" s="146"/>
      <c r="P54" s="1320">
        <f t="shared" si="9"/>
        <v>0</v>
      </c>
      <c r="Q54" s="1320">
        <f t="shared" si="10"/>
        <v>0</v>
      </c>
      <c r="R54" s="1321"/>
      <c r="S54" s="151"/>
    </row>
    <row r="55" spans="1:19" ht="17.5">
      <c r="A55" s="151"/>
      <c r="B55" s="63">
        <v>43743</v>
      </c>
      <c r="C55" s="280">
        <v>43756</v>
      </c>
      <c r="D55" s="292" t="s">
        <v>885</v>
      </c>
      <c r="E55" s="149"/>
      <c r="F55" s="146"/>
      <c r="G55" s="146"/>
      <c r="H55" s="146"/>
      <c r="I55" s="146"/>
      <c r="J55" s="146"/>
      <c r="K55" s="146">
        <v>10</v>
      </c>
      <c r="L55" s="1322">
        <v>400</v>
      </c>
      <c r="M55" s="1322">
        <v>320</v>
      </c>
      <c r="N55" s="1319">
        <f t="shared" si="8"/>
        <v>0.8</v>
      </c>
      <c r="O55" s="146"/>
      <c r="P55" s="1320">
        <f t="shared" si="9"/>
        <v>0</v>
      </c>
      <c r="Q55" s="1320">
        <f t="shared" si="10"/>
        <v>0</v>
      </c>
      <c r="R55" s="1321"/>
      <c r="S55" s="151"/>
    </row>
    <row r="56" spans="1:19" ht="17.5">
      <c r="A56" s="151"/>
      <c r="B56" s="63">
        <v>43743</v>
      </c>
      <c r="C56" s="280">
        <v>43756</v>
      </c>
      <c r="D56" s="292" t="s">
        <v>886</v>
      </c>
      <c r="E56" s="149"/>
      <c r="F56" s="146"/>
      <c r="G56" s="146"/>
      <c r="H56" s="146"/>
      <c r="I56" s="146"/>
      <c r="J56" s="146"/>
      <c r="K56" s="146">
        <v>10</v>
      </c>
      <c r="L56" s="1322">
        <v>4500</v>
      </c>
      <c r="M56" s="1322">
        <v>4050</v>
      </c>
      <c r="N56" s="1319">
        <f t="shared" si="8"/>
        <v>0.9</v>
      </c>
      <c r="O56" s="146"/>
      <c r="P56" s="1320">
        <f t="shared" si="9"/>
        <v>0</v>
      </c>
      <c r="Q56" s="1320">
        <f t="shared" si="10"/>
        <v>0</v>
      </c>
      <c r="R56" s="1321"/>
      <c r="S56" s="151"/>
    </row>
    <row r="57" spans="1:19" ht="17.5">
      <c r="A57" s="151"/>
      <c r="B57" s="279">
        <v>43743</v>
      </c>
      <c r="C57" s="1246">
        <v>44122</v>
      </c>
      <c r="D57" s="292" t="s">
        <v>894</v>
      </c>
      <c r="E57" s="149"/>
      <c r="F57" s="146"/>
      <c r="G57" s="146"/>
      <c r="H57" s="146"/>
      <c r="I57" s="146"/>
      <c r="J57" s="146"/>
      <c r="K57" s="146"/>
      <c r="L57" s="1322"/>
      <c r="M57" s="1322">
        <v>600</v>
      </c>
      <c r="N57" s="1319"/>
      <c r="O57" s="146">
        <v>5</v>
      </c>
      <c r="P57" s="1320"/>
      <c r="Q57" s="1320">
        <f t="shared" si="10"/>
        <v>3000</v>
      </c>
      <c r="R57" s="1321"/>
      <c r="S57" s="151" t="s">
        <v>1729</v>
      </c>
    </row>
    <row r="58" spans="1:19" ht="17.5">
      <c r="A58" s="151"/>
      <c r="B58" s="63">
        <v>43750</v>
      </c>
      <c r="C58" s="146"/>
      <c r="D58" s="149" t="s">
        <v>284</v>
      </c>
      <c r="E58" s="149" t="s">
        <v>176</v>
      </c>
      <c r="F58" s="146"/>
      <c r="G58" s="146"/>
      <c r="H58" s="146"/>
      <c r="I58" s="146"/>
      <c r="J58" s="146"/>
      <c r="K58" s="146">
        <v>20</v>
      </c>
      <c r="L58" s="1322">
        <v>750</v>
      </c>
      <c r="M58" s="1322">
        <v>600</v>
      </c>
      <c r="N58" s="1319">
        <f t="shared" si="8"/>
        <v>0.8</v>
      </c>
      <c r="O58" s="146"/>
      <c r="P58" s="1320">
        <f t="shared" si="9"/>
        <v>0</v>
      </c>
      <c r="Q58" s="1320">
        <f t="shared" si="10"/>
        <v>0</v>
      </c>
      <c r="R58" s="1321">
        <f t="shared" si="11"/>
        <v>20</v>
      </c>
      <c r="S58" s="151" t="s">
        <v>832</v>
      </c>
    </row>
    <row r="59" spans="1:19" ht="17.5">
      <c r="A59" s="151"/>
      <c r="B59" s="279">
        <v>43750</v>
      </c>
      <c r="C59" s="279">
        <v>44129</v>
      </c>
      <c r="D59" s="149" t="s">
        <v>887</v>
      </c>
      <c r="E59" s="149"/>
      <c r="F59" s="146"/>
      <c r="G59" s="146"/>
      <c r="H59" s="146"/>
      <c r="I59" s="146"/>
      <c r="J59" s="146"/>
      <c r="K59" s="146">
        <v>30</v>
      </c>
      <c r="L59" s="1322">
        <v>700</v>
      </c>
      <c r="M59" s="1322">
        <v>525</v>
      </c>
      <c r="N59" s="1319">
        <f t="shared" si="8"/>
        <v>0.75</v>
      </c>
      <c r="O59" s="146">
        <v>6</v>
      </c>
      <c r="P59" s="1320">
        <f t="shared" si="9"/>
        <v>4200</v>
      </c>
      <c r="Q59" s="1320">
        <f t="shared" si="10"/>
        <v>3150</v>
      </c>
      <c r="R59" s="1321">
        <v>24</v>
      </c>
      <c r="S59" s="151" t="s">
        <v>1729</v>
      </c>
    </row>
    <row r="60" spans="1:19" ht="17.5">
      <c r="A60" s="151"/>
      <c r="B60" s="279">
        <v>43757</v>
      </c>
      <c r="C60" s="279">
        <v>43784</v>
      </c>
      <c r="D60" s="282" t="s">
        <v>505</v>
      </c>
      <c r="E60" s="149"/>
      <c r="F60" s="146"/>
      <c r="G60" s="146"/>
      <c r="H60" s="146"/>
      <c r="I60" s="146"/>
      <c r="J60" s="146"/>
      <c r="K60" s="146">
        <v>30</v>
      </c>
      <c r="L60" s="1322">
        <v>700</v>
      </c>
      <c r="M60" s="1322">
        <v>525</v>
      </c>
      <c r="N60" s="1319">
        <f t="shared" si="8"/>
        <v>0.75</v>
      </c>
      <c r="O60" s="146">
        <v>20</v>
      </c>
      <c r="P60" s="1320">
        <f t="shared" si="9"/>
        <v>14000</v>
      </c>
      <c r="Q60" s="1320">
        <f t="shared" si="10"/>
        <v>10500</v>
      </c>
      <c r="R60" s="1321">
        <v>10</v>
      </c>
      <c r="S60" s="151"/>
    </row>
    <row r="61" spans="1:19" ht="17.5">
      <c r="A61" s="151"/>
      <c r="B61" s="279">
        <v>43757</v>
      </c>
      <c r="C61" s="279">
        <v>43770</v>
      </c>
      <c r="D61" s="282" t="s">
        <v>892</v>
      </c>
      <c r="E61" s="149"/>
      <c r="F61" s="146"/>
      <c r="G61" s="146"/>
      <c r="H61" s="146"/>
      <c r="I61" s="146"/>
      <c r="J61" s="146"/>
      <c r="K61" s="146">
        <v>20</v>
      </c>
      <c r="L61" s="1322">
        <v>800</v>
      </c>
      <c r="M61" s="1322">
        <v>600</v>
      </c>
      <c r="N61" s="1319">
        <f t="shared" si="8"/>
        <v>0.75</v>
      </c>
      <c r="O61" s="146">
        <v>19</v>
      </c>
      <c r="P61" s="1320">
        <f t="shared" si="9"/>
        <v>15200</v>
      </c>
      <c r="Q61" s="1320">
        <f t="shared" si="10"/>
        <v>11400</v>
      </c>
      <c r="R61" s="1321">
        <v>1</v>
      </c>
      <c r="S61" s="151" t="s">
        <v>833</v>
      </c>
    </row>
    <row r="62" spans="1:19" ht="17.5">
      <c r="A62" s="151"/>
      <c r="B62" s="279">
        <v>43764</v>
      </c>
      <c r="C62" s="280">
        <v>43791</v>
      </c>
      <c r="D62" s="149" t="s">
        <v>285</v>
      </c>
      <c r="E62" s="149" t="s">
        <v>176</v>
      </c>
      <c r="F62" s="146"/>
      <c r="G62" s="146"/>
      <c r="H62" s="146"/>
      <c r="I62" s="146"/>
      <c r="J62" s="146"/>
      <c r="K62" s="146">
        <v>150</v>
      </c>
      <c r="L62" s="1322">
        <v>700</v>
      </c>
      <c r="M62" s="1322">
        <v>560</v>
      </c>
      <c r="N62" s="1319">
        <f t="shared" si="8"/>
        <v>0.8</v>
      </c>
      <c r="O62" s="146">
        <v>43</v>
      </c>
      <c r="P62" s="1320">
        <f t="shared" si="9"/>
        <v>30100</v>
      </c>
      <c r="Q62" s="1320">
        <f t="shared" si="10"/>
        <v>24080</v>
      </c>
      <c r="R62" s="1321">
        <f t="shared" si="11"/>
        <v>107</v>
      </c>
      <c r="S62" s="151" t="s">
        <v>832</v>
      </c>
    </row>
    <row r="63" spans="1:19" ht="17.5">
      <c r="A63" s="151"/>
      <c r="B63" s="279">
        <v>43764</v>
      </c>
      <c r="C63" s="280">
        <v>43777</v>
      </c>
      <c r="D63" s="282" t="s">
        <v>510</v>
      </c>
      <c r="E63" s="282" t="s">
        <v>158</v>
      </c>
      <c r="F63" s="146"/>
      <c r="G63" s="146"/>
      <c r="H63" s="146"/>
      <c r="I63" s="146"/>
      <c r="J63" s="146"/>
      <c r="K63" s="146">
        <v>50</v>
      </c>
      <c r="L63" s="1322">
        <v>800</v>
      </c>
      <c r="M63" s="1322">
        <v>640</v>
      </c>
      <c r="N63" s="1319">
        <f t="shared" si="8"/>
        <v>0.8</v>
      </c>
      <c r="O63" s="146">
        <v>50</v>
      </c>
      <c r="P63" s="1320">
        <f t="shared" si="9"/>
        <v>40000</v>
      </c>
      <c r="Q63" s="1320">
        <v>32000</v>
      </c>
      <c r="R63" s="1321">
        <f t="shared" si="11"/>
        <v>0</v>
      </c>
      <c r="S63" s="151" t="s">
        <v>798</v>
      </c>
    </row>
    <row r="64" spans="1:19" ht="17.5">
      <c r="A64" s="151"/>
      <c r="B64" s="279">
        <v>43764</v>
      </c>
      <c r="C64" s="280">
        <v>44136</v>
      </c>
      <c r="D64" s="282" t="s">
        <v>508</v>
      </c>
      <c r="E64" s="282"/>
      <c r="F64" s="146"/>
      <c r="G64" s="146"/>
      <c r="H64" s="146"/>
      <c r="I64" s="146"/>
      <c r="J64" s="146"/>
      <c r="K64" s="146"/>
      <c r="L64" s="1322"/>
      <c r="M64" s="1322"/>
      <c r="N64" s="1319"/>
      <c r="O64" s="146">
        <v>2</v>
      </c>
      <c r="P64" s="1320"/>
      <c r="Q64" s="1320">
        <v>972</v>
      </c>
      <c r="R64" s="1321"/>
      <c r="S64" s="151" t="s">
        <v>832</v>
      </c>
    </row>
    <row r="65" spans="1:19" ht="17.5">
      <c r="A65" s="151"/>
      <c r="B65" s="1073"/>
      <c r="C65" s="1246"/>
      <c r="D65" s="149"/>
      <c r="E65" s="149"/>
      <c r="F65" s="146"/>
      <c r="G65" s="146"/>
      <c r="H65" s="146"/>
      <c r="I65" s="146"/>
      <c r="J65" s="146"/>
      <c r="K65" s="146"/>
      <c r="L65" s="1322"/>
      <c r="M65" s="1322"/>
      <c r="N65" s="1319" t="e">
        <f t="shared" si="8"/>
        <v>#DIV/0!</v>
      </c>
      <c r="O65" s="146"/>
      <c r="P65" s="1320">
        <f t="shared" si="9"/>
        <v>0</v>
      </c>
      <c r="Q65" s="1320">
        <f t="shared" si="10"/>
        <v>0</v>
      </c>
      <c r="R65" s="1321">
        <f t="shared" si="11"/>
        <v>0</v>
      </c>
      <c r="S65" s="151"/>
    </row>
    <row r="66" spans="1:19" ht="17.5">
      <c r="A66" s="151"/>
      <c r="B66" s="279"/>
      <c r="C66" s="279"/>
      <c r="D66" s="1291"/>
      <c r="E66" s="282"/>
      <c r="F66" s="146"/>
      <c r="G66" s="146"/>
      <c r="H66" s="146"/>
      <c r="I66" s="146"/>
      <c r="J66" s="146"/>
      <c r="K66" s="146"/>
      <c r="L66" s="1322"/>
      <c r="M66" s="1322"/>
      <c r="N66" s="1319" t="e">
        <f t="shared" si="8"/>
        <v>#DIV/0!</v>
      </c>
      <c r="O66" s="146"/>
      <c r="P66" s="1320">
        <f t="shared" si="9"/>
        <v>0</v>
      </c>
      <c r="Q66" s="1320">
        <f t="shared" si="10"/>
        <v>0</v>
      </c>
      <c r="R66" s="1321">
        <f t="shared" si="11"/>
        <v>0</v>
      </c>
      <c r="S66" s="151"/>
    </row>
    <row r="67" spans="1:19" ht="17.5">
      <c r="A67" s="151"/>
      <c r="B67" s="279"/>
      <c r="C67" s="1246"/>
      <c r="D67" s="282"/>
      <c r="E67" s="149"/>
      <c r="F67" s="146"/>
      <c r="G67" s="146"/>
      <c r="H67" s="146"/>
      <c r="I67" s="146"/>
      <c r="J67" s="146"/>
      <c r="K67" s="146"/>
      <c r="L67" s="1322"/>
      <c r="M67" s="1322"/>
      <c r="N67" s="1319" t="e">
        <f t="shared" si="8"/>
        <v>#DIV/0!</v>
      </c>
      <c r="O67" s="146"/>
      <c r="P67" s="1320">
        <f t="shared" si="9"/>
        <v>0</v>
      </c>
      <c r="Q67" s="1320">
        <f t="shared" si="10"/>
        <v>0</v>
      </c>
      <c r="R67" s="1321">
        <f t="shared" si="11"/>
        <v>0</v>
      </c>
      <c r="S67" s="151"/>
    </row>
    <row r="68" spans="1:19" ht="17.5">
      <c r="A68" s="151"/>
      <c r="B68" s="146"/>
      <c r="C68" s="146"/>
      <c r="D68" s="149"/>
      <c r="E68" s="149"/>
      <c r="F68" s="146"/>
      <c r="G68" s="146"/>
      <c r="H68" s="146"/>
      <c r="I68" s="146"/>
      <c r="J68" s="146"/>
      <c r="K68" s="146"/>
      <c r="L68" s="1322"/>
      <c r="M68" s="1322"/>
      <c r="N68" s="1319" t="e">
        <f t="shared" si="8"/>
        <v>#DIV/0!</v>
      </c>
      <c r="O68" s="146"/>
      <c r="P68" s="1320">
        <f t="shared" si="9"/>
        <v>0</v>
      </c>
      <c r="Q68" s="1320">
        <f t="shared" si="10"/>
        <v>0</v>
      </c>
      <c r="R68" s="1321">
        <f t="shared" si="11"/>
        <v>0</v>
      </c>
      <c r="S68" s="151"/>
    </row>
    <row r="69" spans="1:19" ht="17.5">
      <c r="A69" s="151"/>
      <c r="D69" s="1291"/>
      <c r="E69" s="282" t="s">
        <v>493</v>
      </c>
      <c r="F69" s="146"/>
      <c r="G69" s="146"/>
      <c r="H69" s="146"/>
      <c r="I69" s="146"/>
      <c r="J69" s="146"/>
      <c r="K69" s="146"/>
      <c r="L69" s="1322"/>
      <c r="M69" s="1322"/>
      <c r="N69" s="1319" t="e">
        <f t="shared" si="8"/>
        <v>#DIV/0!</v>
      </c>
      <c r="O69" s="146"/>
      <c r="P69" s="1320">
        <f t="shared" si="9"/>
        <v>0</v>
      </c>
      <c r="Q69" s="1320">
        <f t="shared" si="10"/>
        <v>0</v>
      </c>
      <c r="R69" s="1321">
        <f t="shared" si="11"/>
        <v>0</v>
      </c>
      <c r="S69" s="151"/>
    </row>
    <row r="70" spans="1:19" ht="17.5">
      <c r="A70" s="151"/>
      <c r="B70" s="146"/>
      <c r="C70" s="146"/>
      <c r="D70" s="149"/>
      <c r="E70" s="149"/>
      <c r="F70" s="146"/>
      <c r="G70" s="146"/>
      <c r="H70" s="146"/>
      <c r="I70" s="146"/>
      <c r="J70" s="146"/>
      <c r="K70" s="146"/>
      <c r="L70" s="1322"/>
      <c r="M70" s="1322"/>
      <c r="N70" s="1319" t="e">
        <f t="shared" si="8"/>
        <v>#DIV/0!</v>
      </c>
      <c r="O70" s="146"/>
      <c r="P70" s="1320">
        <f t="shared" si="9"/>
        <v>0</v>
      </c>
      <c r="Q70" s="1320">
        <f t="shared" si="10"/>
        <v>0</v>
      </c>
      <c r="R70" s="1321">
        <f t="shared" si="11"/>
        <v>0</v>
      </c>
      <c r="S70" s="151"/>
    </row>
    <row r="71" spans="1:19" ht="17.5">
      <c r="C71" s="1291"/>
      <c r="D71" s="282"/>
      <c r="E71" s="149"/>
      <c r="F71" s="146"/>
      <c r="G71" s="146"/>
      <c r="H71" s="146"/>
      <c r="I71" s="146"/>
      <c r="J71" s="146"/>
      <c r="K71" s="146"/>
      <c r="L71" s="1322"/>
      <c r="M71" s="1322"/>
      <c r="N71" s="1319" t="e">
        <f t="shared" si="8"/>
        <v>#DIV/0!</v>
      </c>
      <c r="O71" s="146"/>
      <c r="P71" s="1320">
        <f t="shared" si="9"/>
        <v>0</v>
      </c>
      <c r="Q71" s="1320">
        <f t="shared" si="10"/>
        <v>0</v>
      </c>
      <c r="R71" s="1321">
        <f t="shared" si="11"/>
        <v>0</v>
      </c>
      <c r="S71" s="151"/>
    </row>
    <row r="72" spans="1:19" ht="17.5">
      <c r="A72" s="151"/>
      <c r="B72" s="146"/>
      <c r="C72" s="146"/>
      <c r="D72" s="149"/>
      <c r="E72" s="149"/>
      <c r="F72" s="146"/>
      <c r="G72" s="146"/>
      <c r="H72" s="146"/>
      <c r="I72" s="146"/>
      <c r="J72" s="146"/>
      <c r="K72" s="146"/>
      <c r="L72" s="1322"/>
      <c r="M72" s="1322"/>
      <c r="N72" s="1319" t="e">
        <f t="shared" si="8"/>
        <v>#DIV/0!</v>
      </c>
      <c r="O72" s="146"/>
      <c r="P72" s="1320">
        <f t="shared" si="9"/>
        <v>0</v>
      </c>
      <c r="Q72" s="1320">
        <f t="shared" si="10"/>
        <v>0</v>
      </c>
      <c r="R72" s="1321">
        <f t="shared" si="11"/>
        <v>0</v>
      </c>
      <c r="S72" s="151"/>
    </row>
    <row r="73" spans="1:19" ht="17.5">
      <c r="A73" s="151"/>
      <c r="B73" s="146"/>
      <c r="C73" s="146"/>
      <c r="D73" s="149"/>
      <c r="E73" s="149"/>
      <c r="F73" s="146"/>
      <c r="G73" s="146"/>
      <c r="H73" s="146"/>
      <c r="I73" s="146"/>
      <c r="J73" s="146"/>
      <c r="K73" s="146"/>
      <c r="L73" s="1322"/>
      <c r="M73" s="1322"/>
      <c r="N73" s="1319" t="e">
        <f t="shared" si="8"/>
        <v>#DIV/0!</v>
      </c>
      <c r="O73" s="146"/>
      <c r="P73" s="1320">
        <f t="shared" si="9"/>
        <v>0</v>
      </c>
      <c r="Q73" s="1320">
        <f t="shared" si="10"/>
        <v>0</v>
      </c>
      <c r="R73" s="1321">
        <f t="shared" si="11"/>
        <v>0</v>
      </c>
      <c r="S73" s="151"/>
    </row>
    <row r="74" spans="1:19" ht="17.5">
      <c r="A74" s="151"/>
      <c r="B74" s="146"/>
      <c r="C74" s="146"/>
      <c r="D74" s="149"/>
      <c r="E74" s="149"/>
      <c r="F74" s="146"/>
      <c r="G74" s="146"/>
      <c r="H74" s="146"/>
      <c r="I74" s="146"/>
      <c r="J74" s="146"/>
      <c r="K74" s="146"/>
      <c r="L74" s="1322"/>
      <c r="M74" s="1322"/>
      <c r="N74" s="1319" t="e">
        <f t="shared" si="8"/>
        <v>#DIV/0!</v>
      </c>
      <c r="O74" s="146"/>
      <c r="P74" s="1320">
        <f t="shared" si="9"/>
        <v>0</v>
      </c>
      <c r="Q74" s="1320">
        <f t="shared" si="10"/>
        <v>0</v>
      </c>
      <c r="R74" s="1321">
        <f t="shared" si="11"/>
        <v>0</v>
      </c>
      <c r="S74" s="151"/>
    </row>
    <row r="75" spans="1:19" ht="17.5">
      <c r="B75" s="73"/>
      <c r="L75" s="1326"/>
      <c r="M75" s="1326"/>
    </row>
    <row r="76" spans="1:19" ht="17.5">
      <c r="B76" s="73"/>
      <c r="L76" s="1326"/>
      <c r="M76" s="1326"/>
    </row>
    <row r="77" spans="1:19" ht="17.5">
      <c r="B77" s="73"/>
      <c r="L77" s="1326"/>
      <c r="M77" s="1326"/>
    </row>
    <row r="78" spans="1:19" ht="17.5">
      <c r="B78" s="73"/>
      <c r="L78" s="1326"/>
      <c r="M78" s="1326"/>
    </row>
    <row r="79" spans="1:19" ht="17.5">
      <c r="B79" s="73"/>
      <c r="L79" s="1326"/>
      <c r="M79" s="1326"/>
    </row>
    <row r="80" spans="1:19" ht="17.5">
      <c r="B80" s="73"/>
      <c r="L80" s="1326"/>
      <c r="M80" s="1326"/>
    </row>
    <row r="81" spans="2:13" ht="17.5">
      <c r="B81" s="73"/>
      <c r="L81" s="1326"/>
      <c r="M81" s="1326"/>
    </row>
    <row r="82" spans="2:13" ht="17.5">
      <c r="B82" s="73"/>
      <c r="L82" s="1326"/>
      <c r="M82" s="1326"/>
    </row>
    <row r="83" spans="2:13" ht="17.5">
      <c r="B83" s="73"/>
      <c r="L83" s="1326"/>
      <c r="M83" s="1326"/>
    </row>
    <row r="84" spans="2:13" ht="17.5">
      <c r="B84" s="73"/>
      <c r="L84" s="1326"/>
      <c r="M84" s="1326"/>
    </row>
    <row r="85" spans="2:13" ht="17.5">
      <c r="B85" s="73"/>
      <c r="L85" s="1326"/>
      <c r="M85" s="1326"/>
    </row>
    <row r="86" spans="2:13" ht="17.5">
      <c r="B86" s="73"/>
      <c r="L86" s="1326"/>
      <c r="M86" s="1326"/>
    </row>
    <row r="87" spans="2:13" ht="17.5">
      <c r="B87" s="73"/>
      <c r="L87" s="1326"/>
      <c r="M87" s="1326"/>
    </row>
    <row r="88" spans="2:13" ht="17.5">
      <c r="B88" s="73"/>
      <c r="L88" s="1326"/>
      <c r="M88" s="1326"/>
    </row>
    <row r="89" spans="2:13" ht="17.5">
      <c r="B89" s="73"/>
      <c r="L89" s="1326"/>
      <c r="M89" s="1326"/>
    </row>
    <row r="90" spans="2:13" ht="17.5">
      <c r="B90" s="73"/>
      <c r="L90" s="1326"/>
      <c r="M90" s="1326"/>
    </row>
    <row r="91" spans="2:13" ht="17.5">
      <c r="B91" s="73"/>
      <c r="L91" s="1326"/>
      <c r="M91" s="1326"/>
    </row>
    <row r="92" spans="2:13" ht="17.5">
      <c r="B92" s="73"/>
      <c r="L92" s="1326"/>
      <c r="M92" s="1326"/>
    </row>
    <row r="93" spans="2:13" ht="17.5">
      <c r="B93" s="73"/>
      <c r="L93" s="1326"/>
      <c r="M93" s="1326"/>
    </row>
    <row r="94" spans="2:13" ht="17.5">
      <c r="B94" s="73"/>
      <c r="L94" s="1326"/>
      <c r="M94" s="1326"/>
    </row>
    <row r="95" spans="2:13" ht="17.5">
      <c r="B95" s="73"/>
      <c r="L95" s="1326"/>
      <c r="M95" s="1326"/>
    </row>
    <row r="96" spans="2:13" ht="17.5">
      <c r="B96" s="73"/>
      <c r="L96" s="1326"/>
      <c r="M96" s="1326"/>
    </row>
    <row r="97" spans="2:13" ht="17.5">
      <c r="B97" s="73"/>
      <c r="L97" s="1326"/>
      <c r="M97" s="1326"/>
    </row>
    <row r="98" spans="2:13" ht="17.5">
      <c r="B98" s="73"/>
      <c r="L98" s="1326"/>
      <c r="M98" s="1326"/>
    </row>
    <row r="99" spans="2:13" ht="17.5">
      <c r="B99" s="73"/>
      <c r="L99" s="1326"/>
      <c r="M99" s="1326"/>
    </row>
    <row r="100" spans="2:13" ht="17.5">
      <c r="B100" s="73"/>
      <c r="L100" s="1326"/>
      <c r="M100" s="1326"/>
    </row>
    <row r="101" spans="2:13" ht="17.5">
      <c r="B101" s="73"/>
      <c r="L101" s="1326"/>
      <c r="M101" s="1326"/>
    </row>
    <row r="102" spans="2:13" ht="17.5">
      <c r="B102" s="73"/>
      <c r="L102" s="1326"/>
      <c r="M102" s="1326"/>
    </row>
    <row r="103" spans="2:13" ht="17.5">
      <c r="B103" s="73"/>
      <c r="L103" s="1326"/>
      <c r="M103" s="1326"/>
    </row>
    <row r="104" spans="2:13" ht="17.5">
      <c r="B104" s="73"/>
      <c r="L104" s="1326"/>
      <c r="M104" s="1326"/>
    </row>
    <row r="105" spans="2:13" ht="17.5">
      <c r="B105" s="73"/>
      <c r="L105" s="1326"/>
      <c r="M105" s="1326"/>
    </row>
    <row r="106" spans="2:13" ht="17.5">
      <c r="B106" s="73"/>
      <c r="L106" s="1326"/>
      <c r="M106" s="1326"/>
    </row>
    <row r="107" spans="2:13" ht="17.5">
      <c r="B107" s="73"/>
      <c r="L107" s="1326"/>
      <c r="M107" s="1326"/>
    </row>
    <row r="108" spans="2:13" ht="17.5">
      <c r="B108" s="73"/>
      <c r="L108" s="1326"/>
      <c r="M108" s="1326"/>
    </row>
    <row r="109" spans="2:13" ht="17.5">
      <c r="B109" s="73"/>
      <c r="L109" s="1326"/>
      <c r="M109" s="1326"/>
    </row>
    <row r="110" spans="2:13" ht="17.5">
      <c r="B110" s="73"/>
      <c r="L110" s="1326"/>
      <c r="M110" s="1326"/>
    </row>
    <row r="111" spans="2:13" ht="17.5">
      <c r="B111" s="73"/>
      <c r="L111" s="1326"/>
      <c r="M111" s="1326"/>
    </row>
    <row r="112" spans="2:13" ht="17.5">
      <c r="B112" s="73"/>
      <c r="L112" s="1326"/>
      <c r="M112" s="1326"/>
    </row>
    <row r="113" spans="2:13" ht="17.5">
      <c r="B113" s="73"/>
      <c r="L113" s="1326"/>
      <c r="M113" s="1326"/>
    </row>
    <row r="114" spans="2:13" ht="17.5">
      <c r="B114" s="73"/>
      <c r="L114" s="1326"/>
      <c r="M114" s="1326"/>
    </row>
    <row r="115" spans="2:13" ht="17.5">
      <c r="B115" s="73"/>
      <c r="L115" s="1326"/>
      <c r="M115" s="1326"/>
    </row>
    <row r="116" spans="2:13" ht="17.5">
      <c r="B116" s="73"/>
      <c r="L116" s="1326"/>
      <c r="M116" s="1326"/>
    </row>
    <row r="117" spans="2:13" ht="17.5">
      <c r="B117" s="73"/>
      <c r="L117" s="1326"/>
      <c r="M117" s="1326"/>
    </row>
    <row r="118" spans="2:13" ht="17.5">
      <c r="B118" s="73"/>
      <c r="L118" s="1326"/>
      <c r="M118" s="1326"/>
    </row>
    <row r="119" spans="2:13" ht="17.5">
      <c r="B119" s="73"/>
      <c r="L119" s="1326"/>
      <c r="M119" s="1326"/>
    </row>
    <row r="120" spans="2:13" ht="17.5">
      <c r="B120" s="73"/>
      <c r="L120" s="1326"/>
      <c r="M120" s="1326"/>
    </row>
    <row r="121" spans="2:13" ht="17.5">
      <c r="B121" s="73"/>
      <c r="L121" s="1326"/>
      <c r="M121" s="1326"/>
    </row>
    <row r="122" spans="2:13" ht="17.5">
      <c r="B122" s="73"/>
      <c r="L122" s="1326"/>
      <c r="M122" s="1326"/>
    </row>
    <row r="123" spans="2:13" ht="17.5">
      <c r="B123" s="73"/>
      <c r="L123" s="1326"/>
      <c r="M123" s="1326"/>
    </row>
    <row r="124" spans="2:13" ht="17.5">
      <c r="B124" s="73"/>
      <c r="L124" s="1326"/>
      <c r="M124" s="1326"/>
    </row>
    <row r="125" spans="2:13" ht="17.5">
      <c r="B125" s="73"/>
      <c r="L125" s="1326"/>
      <c r="M125" s="1326"/>
    </row>
    <row r="126" spans="2:13" ht="17.5">
      <c r="B126" s="73"/>
      <c r="L126" s="1326"/>
      <c r="M126" s="1326"/>
    </row>
    <row r="127" spans="2:13" ht="17.5">
      <c r="B127" s="73"/>
      <c r="L127" s="1326"/>
      <c r="M127" s="1326"/>
    </row>
    <row r="128" spans="2:13" ht="17.5">
      <c r="B128" s="73"/>
      <c r="L128" s="1326"/>
      <c r="M128" s="1326"/>
    </row>
    <row r="129" spans="2:13" ht="17.5">
      <c r="B129" s="73"/>
      <c r="L129" s="1326"/>
      <c r="M129" s="1326"/>
    </row>
    <row r="130" spans="2:13" ht="17.5">
      <c r="B130" s="73"/>
      <c r="L130" s="1326"/>
      <c r="M130" s="1326"/>
    </row>
    <row r="131" spans="2:13" ht="17.5">
      <c r="B131" s="73"/>
      <c r="L131" s="1326"/>
      <c r="M131" s="1326"/>
    </row>
    <row r="132" spans="2:13" ht="17.5">
      <c r="B132" s="73"/>
      <c r="L132" s="1326"/>
      <c r="M132" s="1326"/>
    </row>
    <row r="133" spans="2:13" ht="17.5">
      <c r="B133" s="73"/>
      <c r="L133" s="1326"/>
      <c r="M133" s="1326"/>
    </row>
    <row r="134" spans="2:13" ht="17.5">
      <c r="B134" s="73"/>
      <c r="L134" s="1326"/>
      <c r="M134" s="1326"/>
    </row>
    <row r="135" spans="2:13" ht="17.5">
      <c r="B135" s="73"/>
      <c r="L135" s="1326"/>
      <c r="M135" s="1326"/>
    </row>
    <row r="136" spans="2:13" ht="17.5">
      <c r="B136" s="73"/>
      <c r="L136" s="1326"/>
      <c r="M136" s="1326"/>
    </row>
    <row r="137" spans="2:13" ht="17.5">
      <c r="B137" s="73"/>
      <c r="L137" s="1326"/>
      <c r="M137" s="1326"/>
    </row>
    <row r="138" spans="2:13" ht="17.5">
      <c r="B138" s="73"/>
      <c r="L138" s="1326"/>
      <c r="M138" s="1326"/>
    </row>
    <row r="139" spans="2:13" ht="17.5">
      <c r="B139" s="73"/>
      <c r="L139" s="1326"/>
      <c r="M139" s="1326"/>
    </row>
    <row r="140" spans="2:13" ht="17.5">
      <c r="B140" s="73"/>
      <c r="L140" s="1326"/>
      <c r="M140" s="1326"/>
    </row>
    <row r="141" spans="2:13" ht="17.5">
      <c r="B141" s="73"/>
      <c r="L141" s="1326"/>
      <c r="M141" s="1326"/>
    </row>
    <row r="142" spans="2:13" ht="17.5">
      <c r="B142" s="73"/>
      <c r="L142" s="1326"/>
      <c r="M142" s="1326"/>
    </row>
    <row r="143" spans="2:13" ht="17.5">
      <c r="B143" s="73"/>
      <c r="L143" s="1326"/>
      <c r="M143" s="1326"/>
    </row>
    <row r="144" spans="2:13" ht="17.5">
      <c r="B144" s="73"/>
      <c r="L144" s="1326"/>
      <c r="M144" s="1326"/>
    </row>
    <row r="145" spans="2:13" ht="17.5">
      <c r="B145" s="73"/>
      <c r="L145" s="1326"/>
      <c r="M145" s="1326"/>
    </row>
    <row r="146" spans="2:13" ht="17.5">
      <c r="B146" s="73"/>
      <c r="L146" s="1326"/>
      <c r="M146" s="1326"/>
    </row>
    <row r="147" spans="2:13" ht="17.5">
      <c r="B147" s="73"/>
      <c r="L147" s="1326"/>
      <c r="M147" s="1326"/>
    </row>
    <row r="148" spans="2:13" ht="17.5">
      <c r="B148" s="73"/>
      <c r="L148" s="1326"/>
      <c r="M148" s="1326"/>
    </row>
    <row r="149" spans="2:13" ht="17.5">
      <c r="B149" s="73"/>
      <c r="L149" s="1326"/>
      <c r="M149" s="1326"/>
    </row>
    <row r="150" spans="2:13" ht="17.5">
      <c r="B150" s="73"/>
      <c r="L150" s="1326"/>
      <c r="M150" s="1326"/>
    </row>
    <row r="151" spans="2:13" ht="17.5">
      <c r="B151" s="73"/>
      <c r="L151" s="1326"/>
      <c r="M151" s="1326"/>
    </row>
    <row r="152" spans="2:13" ht="17.5">
      <c r="B152" s="73"/>
      <c r="L152" s="1326"/>
      <c r="M152" s="1326"/>
    </row>
    <row r="153" spans="2:13" ht="17.5">
      <c r="B153" s="73"/>
      <c r="L153" s="1326"/>
      <c r="M153" s="1326"/>
    </row>
    <row r="154" spans="2:13" ht="17.5">
      <c r="B154" s="73"/>
      <c r="L154" s="1326"/>
      <c r="M154" s="1326"/>
    </row>
    <row r="155" spans="2:13" ht="17.5">
      <c r="B155" s="73"/>
      <c r="L155" s="1326"/>
      <c r="M155" s="1326"/>
    </row>
    <row r="156" spans="2:13" ht="17.5">
      <c r="B156" s="73"/>
      <c r="L156" s="1326"/>
      <c r="M156" s="1326"/>
    </row>
    <row r="157" spans="2:13" ht="17.5">
      <c r="B157" s="73"/>
      <c r="L157" s="1326"/>
      <c r="M157" s="1326"/>
    </row>
    <row r="158" spans="2:13" ht="17.5">
      <c r="B158" s="73"/>
      <c r="L158" s="1326"/>
      <c r="M158" s="1326"/>
    </row>
    <row r="159" spans="2:13" ht="17.5">
      <c r="B159" s="73"/>
      <c r="L159" s="1326"/>
      <c r="M159" s="1326"/>
    </row>
    <row r="160" spans="2:13" ht="17.5">
      <c r="B160" s="73"/>
      <c r="L160" s="1326"/>
      <c r="M160" s="1326"/>
    </row>
    <row r="161" spans="2:13" ht="17.5">
      <c r="B161" s="73"/>
      <c r="L161" s="1326"/>
      <c r="M161" s="1326"/>
    </row>
    <row r="162" spans="2:13" ht="17.5">
      <c r="B162" s="73"/>
      <c r="L162" s="1326"/>
      <c r="M162" s="1326"/>
    </row>
    <row r="163" spans="2:13" ht="17.5">
      <c r="B163" s="73"/>
      <c r="L163" s="1326"/>
      <c r="M163" s="1326"/>
    </row>
    <row r="164" spans="2:13" ht="17.5">
      <c r="B164" s="73"/>
      <c r="L164" s="1326"/>
      <c r="M164" s="1326"/>
    </row>
    <row r="165" spans="2:13" ht="17.5">
      <c r="B165" s="73"/>
      <c r="L165" s="1326"/>
      <c r="M165" s="1326"/>
    </row>
    <row r="166" spans="2:13" ht="17.5">
      <c r="B166" s="73"/>
      <c r="L166" s="1326"/>
      <c r="M166" s="1326"/>
    </row>
    <row r="167" spans="2:13" ht="17.5">
      <c r="B167" s="73"/>
      <c r="L167" s="1326"/>
      <c r="M167" s="1326"/>
    </row>
    <row r="168" spans="2:13" ht="17.5">
      <c r="B168" s="73"/>
      <c r="L168" s="1326"/>
      <c r="M168" s="1326"/>
    </row>
    <row r="169" spans="2:13" ht="17.5">
      <c r="B169" s="73"/>
      <c r="L169" s="1326"/>
      <c r="M169" s="1326"/>
    </row>
    <row r="170" spans="2:13" ht="17.5">
      <c r="B170" s="73"/>
      <c r="L170" s="1326"/>
      <c r="M170" s="1326"/>
    </row>
    <row r="171" spans="2:13" ht="17.5">
      <c r="B171" s="73"/>
      <c r="L171" s="1326"/>
      <c r="M171" s="1326"/>
    </row>
    <row r="172" spans="2:13" ht="17.5">
      <c r="B172" s="73"/>
      <c r="L172" s="1326"/>
      <c r="M172" s="1326"/>
    </row>
    <row r="173" spans="2:13" ht="17.5">
      <c r="B173" s="73"/>
      <c r="L173" s="1326"/>
      <c r="M173" s="1326"/>
    </row>
    <row r="174" spans="2:13" ht="17.5">
      <c r="B174" s="73"/>
      <c r="L174" s="1326"/>
      <c r="M174" s="1326"/>
    </row>
    <row r="175" spans="2:13" ht="17.5">
      <c r="B175" s="73"/>
      <c r="L175" s="1326"/>
      <c r="M175" s="1326"/>
    </row>
    <row r="176" spans="2:13" ht="17.5">
      <c r="B176" s="73"/>
      <c r="L176" s="1326"/>
      <c r="M176" s="1326"/>
    </row>
    <row r="177" spans="2:13" ht="17.5">
      <c r="B177" s="73"/>
      <c r="L177" s="1326"/>
      <c r="M177" s="1326"/>
    </row>
    <row r="178" spans="2:13" ht="17.5">
      <c r="B178" s="73"/>
      <c r="L178" s="1326"/>
      <c r="M178" s="1326"/>
    </row>
    <row r="179" spans="2:13" ht="17.5">
      <c r="B179" s="73"/>
      <c r="L179" s="1326"/>
      <c r="M179" s="1326"/>
    </row>
    <row r="180" spans="2:13" ht="17.5">
      <c r="B180" s="73"/>
      <c r="L180" s="1326"/>
      <c r="M180" s="1326"/>
    </row>
    <row r="181" spans="2:13" ht="17.5">
      <c r="B181" s="73"/>
      <c r="L181" s="1326"/>
      <c r="M181" s="1326"/>
    </row>
    <row r="182" spans="2:13" ht="17.5">
      <c r="B182" s="73"/>
      <c r="L182" s="1326"/>
      <c r="M182" s="1326"/>
    </row>
    <row r="183" spans="2:13" ht="17.5">
      <c r="B183" s="73"/>
      <c r="L183" s="1326"/>
      <c r="M183" s="1326"/>
    </row>
    <row r="184" spans="2:13" ht="17.5">
      <c r="B184" s="73"/>
      <c r="L184" s="1326"/>
      <c r="M184" s="1326"/>
    </row>
    <row r="185" spans="2:13" ht="17.5">
      <c r="B185" s="73"/>
      <c r="L185" s="1326"/>
      <c r="M185" s="1326"/>
    </row>
    <row r="186" spans="2:13" ht="17.5">
      <c r="B186" s="73"/>
      <c r="L186" s="1326"/>
      <c r="M186" s="1326"/>
    </row>
    <row r="187" spans="2:13" ht="17.5">
      <c r="B187" s="73"/>
      <c r="L187" s="1326"/>
      <c r="M187" s="1326"/>
    </row>
    <row r="188" spans="2:13" ht="17.5">
      <c r="B188" s="73"/>
      <c r="L188" s="1326"/>
      <c r="M188" s="1326"/>
    </row>
    <row r="189" spans="2:13" ht="17.5">
      <c r="B189" s="73"/>
      <c r="L189" s="1326"/>
      <c r="M189" s="1326"/>
    </row>
    <row r="190" spans="2:13" ht="17.5">
      <c r="B190" s="73"/>
      <c r="L190" s="1326"/>
      <c r="M190" s="1326"/>
    </row>
    <row r="191" spans="2:13" ht="17.5">
      <c r="B191" s="73"/>
      <c r="L191" s="1326"/>
      <c r="M191" s="1326"/>
    </row>
    <row r="192" spans="2:13" ht="17.5">
      <c r="B192" s="73"/>
      <c r="L192" s="1326"/>
      <c r="M192" s="1326"/>
    </row>
    <row r="193" spans="2:13" ht="17.5">
      <c r="B193" s="73"/>
      <c r="L193" s="1326"/>
      <c r="M193" s="1326"/>
    </row>
    <row r="194" spans="2:13" ht="17.5">
      <c r="B194" s="73"/>
      <c r="L194" s="1326"/>
      <c r="M194" s="1326"/>
    </row>
    <row r="195" spans="2:13" ht="17.5">
      <c r="B195" s="73"/>
      <c r="L195" s="1326"/>
      <c r="M195" s="1326"/>
    </row>
    <row r="196" spans="2:13" ht="17.5">
      <c r="B196" s="73"/>
      <c r="L196" s="1326"/>
      <c r="M196" s="1326"/>
    </row>
    <row r="197" spans="2:13" ht="17.5">
      <c r="B197" s="73"/>
      <c r="L197" s="1326"/>
      <c r="M197" s="1326"/>
    </row>
    <row r="198" spans="2:13" ht="17.5">
      <c r="B198" s="73"/>
      <c r="L198" s="1326"/>
      <c r="M198" s="1326"/>
    </row>
    <row r="199" spans="2:13" ht="17.5">
      <c r="B199" s="73"/>
      <c r="L199" s="1326"/>
      <c r="M199" s="1326"/>
    </row>
    <row r="200" spans="2:13" ht="17.5">
      <c r="B200" s="73"/>
      <c r="L200" s="1326"/>
      <c r="M200" s="1326"/>
    </row>
    <row r="201" spans="2:13" ht="17.5">
      <c r="B201" s="73"/>
      <c r="L201" s="1326"/>
      <c r="M201" s="1326"/>
    </row>
    <row r="202" spans="2:13" ht="17.5">
      <c r="B202" s="73"/>
      <c r="L202" s="1326"/>
      <c r="M202" s="1326"/>
    </row>
    <row r="203" spans="2:13" ht="17.5">
      <c r="B203" s="73"/>
      <c r="L203" s="1326"/>
      <c r="M203" s="1326"/>
    </row>
    <row r="204" spans="2:13" ht="17.5">
      <c r="B204" s="73"/>
      <c r="L204" s="1326"/>
      <c r="M204" s="1326"/>
    </row>
    <row r="205" spans="2:13" ht="17.5">
      <c r="B205" s="73"/>
      <c r="L205" s="1326"/>
      <c r="M205" s="1326"/>
    </row>
    <row r="206" spans="2:13" ht="17.5">
      <c r="B206" s="73"/>
      <c r="L206" s="1326"/>
      <c r="M206" s="1326"/>
    </row>
    <row r="207" spans="2:13" ht="17.5">
      <c r="B207" s="73"/>
      <c r="L207" s="1326"/>
      <c r="M207" s="1326"/>
    </row>
    <row r="208" spans="2:13" ht="17.5">
      <c r="B208" s="73"/>
      <c r="L208" s="1326"/>
      <c r="M208" s="1326"/>
    </row>
    <row r="209" spans="2:13" ht="17.5">
      <c r="B209" s="73"/>
      <c r="L209" s="1326"/>
      <c r="M209" s="1326"/>
    </row>
    <row r="210" spans="2:13" ht="17.5">
      <c r="B210" s="73"/>
      <c r="L210" s="1326"/>
      <c r="M210" s="1326"/>
    </row>
    <row r="211" spans="2:13" ht="17.5">
      <c r="B211" s="73"/>
      <c r="L211" s="1326"/>
      <c r="M211" s="1326"/>
    </row>
    <row r="212" spans="2:13" ht="17.5">
      <c r="B212" s="73"/>
      <c r="L212" s="1326"/>
      <c r="M212" s="1326"/>
    </row>
    <row r="213" spans="2:13" ht="17.5">
      <c r="B213" s="73"/>
      <c r="L213" s="1326"/>
      <c r="M213" s="1326"/>
    </row>
    <row r="214" spans="2:13" ht="17.5">
      <c r="B214" s="73"/>
      <c r="L214" s="1326"/>
      <c r="M214" s="1326"/>
    </row>
    <row r="215" spans="2:13" ht="17.5">
      <c r="B215" s="73"/>
      <c r="L215" s="1326"/>
      <c r="M215" s="1326"/>
    </row>
    <row r="216" spans="2:13" ht="17.5">
      <c r="B216" s="73"/>
      <c r="L216" s="1326"/>
      <c r="M216" s="1326"/>
    </row>
    <row r="217" spans="2:13" ht="17.5">
      <c r="B217" s="73"/>
      <c r="L217" s="1326"/>
      <c r="M217" s="1326"/>
    </row>
    <row r="218" spans="2:13" ht="17.5">
      <c r="B218" s="73"/>
      <c r="L218" s="1326"/>
      <c r="M218" s="1326"/>
    </row>
    <row r="219" spans="2:13" ht="17.5">
      <c r="B219" s="73"/>
      <c r="L219" s="1326"/>
      <c r="M219" s="1326"/>
    </row>
    <row r="220" spans="2:13" ht="17.5">
      <c r="B220" s="73"/>
      <c r="L220" s="1326"/>
      <c r="M220" s="1326"/>
    </row>
    <row r="221" spans="2:13" ht="17.5">
      <c r="B221" s="73"/>
      <c r="L221" s="1326"/>
      <c r="M221" s="1326"/>
    </row>
    <row r="222" spans="2:13" ht="17.5">
      <c r="B222" s="73"/>
      <c r="L222" s="1326"/>
      <c r="M222" s="1326"/>
    </row>
    <row r="223" spans="2:13" ht="17.5">
      <c r="B223" s="73"/>
      <c r="L223" s="1326"/>
      <c r="M223" s="1326"/>
    </row>
    <row r="224" spans="2:13" ht="17.5">
      <c r="B224" s="73"/>
      <c r="L224" s="1326"/>
      <c r="M224" s="1326"/>
    </row>
    <row r="225" spans="2:13" ht="17.5">
      <c r="B225" s="73"/>
      <c r="L225" s="1326"/>
      <c r="M225" s="1326"/>
    </row>
    <row r="226" spans="2:13" ht="17.5">
      <c r="B226" s="73"/>
      <c r="L226" s="1326"/>
      <c r="M226" s="1326"/>
    </row>
    <row r="227" spans="2:13" ht="17.5">
      <c r="B227" s="73"/>
      <c r="L227" s="1326"/>
      <c r="M227" s="1326"/>
    </row>
    <row r="228" spans="2:13" ht="17.5">
      <c r="B228" s="73"/>
      <c r="L228" s="1326"/>
      <c r="M228" s="1326"/>
    </row>
    <row r="229" spans="2:13" ht="17.5">
      <c r="B229" s="73"/>
      <c r="L229" s="1326"/>
      <c r="M229" s="1326"/>
    </row>
    <row r="230" spans="2:13" ht="17.5">
      <c r="B230" s="73"/>
      <c r="L230" s="1326"/>
      <c r="M230" s="1326"/>
    </row>
    <row r="231" spans="2:13" ht="17.5">
      <c r="B231" s="73"/>
      <c r="L231" s="1326"/>
      <c r="M231" s="1326"/>
    </row>
    <row r="232" spans="2:13" ht="17.5">
      <c r="B232" s="73"/>
      <c r="L232" s="1326"/>
      <c r="M232" s="1326"/>
    </row>
    <row r="233" spans="2:13" ht="17.5">
      <c r="B233" s="73"/>
      <c r="L233" s="1326"/>
      <c r="M233" s="1326"/>
    </row>
    <row r="234" spans="2:13" ht="17.5">
      <c r="B234" s="73"/>
      <c r="L234" s="1326"/>
      <c r="M234" s="1326"/>
    </row>
    <row r="235" spans="2:13" ht="17.5">
      <c r="B235" s="73"/>
      <c r="L235" s="1326"/>
      <c r="M235" s="1326"/>
    </row>
    <row r="236" spans="2:13" ht="17.5">
      <c r="B236" s="73"/>
      <c r="L236" s="1326"/>
      <c r="M236" s="1326"/>
    </row>
    <row r="237" spans="2:13" ht="17.5">
      <c r="B237" s="73"/>
      <c r="L237" s="1326"/>
      <c r="M237" s="1326"/>
    </row>
    <row r="238" spans="2:13" ht="17.5">
      <c r="B238" s="73"/>
      <c r="L238" s="1326"/>
      <c r="M238" s="1326"/>
    </row>
    <row r="239" spans="2:13" ht="17.5">
      <c r="B239" s="73"/>
      <c r="L239" s="1326"/>
      <c r="M239" s="1326"/>
    </row>
    <row r="240" spans="2:13" ht="17.5">
      <c r="B240" s="73"/>
      <c r="L240" s="1326"/>
      <c r="M240" s="1326"/>
    </row>
    <row r="241" spans="2:13" ht="17.5">
      <c r="B241" s="73"/>
      <c r="L241" s="1326"/>
      <c r="M241" s="1326"/>
    </row>
    <row r="242" spans="2:13" ht="17.5">
      <c r="B242" s="73"/>
      <c r="L242" s="1326"/>
      <c r="M242" s="1326"/>
    </row>
    <row r="243" spans="2:13" ht="17.5">
      <c r="B243" s="73"/>
      <c r="L243" s="1326"/>
      <c r="M243" s="1326"/>
    </row>
    <row r="244" spans="2:13" ht="17.5">
      <c r="B244" s="73"/>
      <c r="L244" s="1326"/>
      <c r="M244" s="1326"/>
    </row>
    <row r="245" spans="2:13" ht="17.5">
      <c r="B245" s="73"/>
      <c r="L245" s="1326"/>
      <c r="M245" s="1326"/>
    </row>
    <row r="246" spans="2:13" ht="17.5">
      <c r="B246" s="73"/>
      <c r="L246" s="1326"/>
      <c r="M246" s="1326"/>
    </row>
    <row r="247" spans="2:13" ht="17.5">
      <c r="B247" s="73"/>
      <c r="L247" s="1326"/>
      <c r="M247" s="1326"/>
    </row>
    <row r="248" spans="2:13" ht="17.5">
      <c r="B248" s="73"/>
      <c r="L248" s="1326"/>
      <c r="M248" s="1326"/>
    </row>
    <row r="249" spans="2:13" ht="17.5">
      <c r="B249" s="73"/>
      <c r="L249" s="1326"/>
      <c r="M249" s="1326"/>
    </row>
    <row r="250" spans="2:13" ht="17.5">
      <c r="B250" s="73"/>
      <c r="L250" s="1326"/>
      <c r="M250" s="1326"/>
    </row>
    <row r="251" spans="2:13" ht="17.5">
      <c r="B251" s="73"/>
      <c r="L251" s="1326"/>
      <c r="M251" s="1326"/>
    </row>
    <row r="252" spans="2:13" ht="17.5">
      <c r="B252" s="73"/>
      <c r="L252" s="1326"/>
      <c r="M252" s="1326"/>
    </row>
    <row r="253" spans="2:13" ht="17.5">
      <c r="B253" s="73"/>
      <c r="L253" s="1326"/>
      <c r="M253" s="1326"/>
    </row>
    <row r="254" spans="2:13" ht="17.5">
      <c r="B254" s="73"/>
      <c r="L254" s="1326"/>
      <c r="M254" s="1326"/>
    </row>
    <row r="255" spans="2:13" ht="17.5">
      <c r="B255" s="73"/>
      <c r="L255" s="1326"/>
      <c r="M255" s="1326"/>
    </row>
    <row r="256" spans="2:13" ht="17.5">
      <c r="B256" s="73"/>
      <c r="L256" s="1326"/>
      <c r="M256" s="1326"/>
    </row>
    <row r="257" spans="2:13" ht="17.5">
      <c r="B257" s="73"/>
      <c r="L257" s="1326"/>
      <c r="M257" s="1326"/>
    </row>
    <row r="258" spans="2:13" ht="17.5">
      <c r="B258" s="73"/>
      <c r="L258" s="1326"/>
      <c r="M258" s="1326"/>
    </row>
    <row r="259" spans="2:13" ht="17.5">
      <c r="B259" s="73"/>
      <c r="L259" s="1326"/>
      <c r="M259" s="1326"/>
    </row>
    <row r="260" spans="2:13" ht="17.5">
      <c r="B260" s="73"/>
      <c r="L260" s="1326"/>
      <c r="M260" s="1326"/>
    </row>
    <row r="261" spans="2:13" ht="17.5">
      <c r="B261" s="73"/>
      <c r="L261" s="1326"/>
      <c r="M261" s="1326"/>
    </row>
    <row r="262" spans="2:13" ht="17.5">
      <c r="B262" s="73"/>
      <c r="L262" s="1326"/>
      <c r="M262" s="1326"/>
    </row>
    <row r="263" spans="2:13" ht="17.5">
      <c r="B263" s="73"/>
      <c r="L263" s="1326"/>
      <c r="M263" s="1326"/>
    </row>
    <row r="264" spans="2:13" ht="17.5">
      <c r="B264" s="73"/>
      <c r="L264" s="1326"/>
      <c r="M264" s="1326"/>
    </row>
    <row r="265" spans="2:13" ht="17.5">
      <c r="B265" s="73"/>
      <c r="L265" s="1326"/>
      <c r="M265" s="1326"/>
    </row>
    <row r="266" spans="2:13" ht="17.5">
      <c r="B266" s="73"/>
      <c r="L266" s="1326"/>
      <c r="M266" s="1326"/>
    </row>
    <row r="267" spans="2:13" ht="17.5">
      <c r="B267" s="73"/>
      <c r="L267" s="1326"/>
      <c r="M267" s="1326"/>
    </row>
    <row r="268" spans="2:13" ht="17.5">
      <c r="B268" s="73"/>
      <c r="L268" s="1326"/>
      <c r="M268" s="1326"/>
    </row>
    <row r="269" spans="2:13" ht="17.5">
      <c r="B269" s="73"/>
      <c r="L269" s="1326"/>
      <c r="M269" s="1326"/>
    </row>
    <row r="270" spans="2:13" ht="17.5">
      <c r="B270" s="73"/>
      <c r="L270" s="1326"/>
      <c r="M270" s="1326"/>
    </row>
    <row r="271" spans="2:13" ht="17.5">
      <c r="B271" s="73"/>
      <c r="L271" s="1326"/>
      <c r="M271" s="1326"/>
    </row>
    <row r="272" spans="2:13" ht="17.5">
      <c r="B272" s="73"/>
      <c r="L272" s="1326"/>
      <c r="M272" s="1326"/>
    </row>
    <row r="273" spans="2:13" ht="17.5">
      <c r="B273" s="73"/>
      <c r="L273" s="1326"/>
      <c r="M273" s="1326"/>
    </row>
    <row r="274" spans="2:13" ht="17.5">
      <c r="B274" s="73"/>
      <c r="L274" s="1326"/>
      <c r="M274" s="1326"/>
    </row>
    <row r="275" spans="2:13" ht="17.5">
      <c r="B275" s="73"/>
      <c r="L275" s="1326"/>
      <c r="M275" s="1326"/>
    </row>
    <row r="276" spans="2:13" ht="17.5">
      <c r="B276" s="73"/>
      <c r="L276" s="1326"/>
      <c r="M276" s="1326"/>
    </row>
    <row r="277" spans="2:13" ht="17.5">
      <c r="B277" s="73"/>
      <c r="L277" s="1326"/>
      <c r="M277" s="1326"/>
    </row>
    <row r="278" spans="2:13" ht="17.5">
      <c r="B278" s="73"/>
      <c r="L278" s="1326"/>
      <c r="M278" s="1326"/>
    </row>
    <row r="279" spans="2:13" ht="17.5">
      <c r="B279" s="73"/>
      <c r="L279" s="1326"/>
      <c r="M279" s="1326"/>
    </row>
    <row r="280" spans="2:13" ht="17.5">
      <c r="B280" s="73"/>
      <c r="L280" s="1326"/>
      <c r="M280" s="1326"/>
    </row>
    <row r="281" spans="2:13" ht="17.5">
      <c r="B281" s="73"/>
      <c r="L281" s="1326"/>
      <c r="M281" s="1326"/>
    </row>
    <row r="282" spans="2:13" ht="17.5">
      <c r="B282" s="73"/>
      <c r="L282" s="1326"/>
      <c r="M282" s="1326"/>
    </row>
    <row r="283" spans="2:13" ht="17.5">
      <c r="B283" s="73"/>
      <c r="L283" s="1326"/>
      <c r="M283" s="1326"/>
    </row>
    <row r="284" spans="2:13" ht="17.5">
      <c r="B284" s="73"/>
      <c r="L284" s="1326"/>
      <c r="M284" s="1326"/>
    </row>
    <row r="285" spans="2:13" ht="17.5">
      <c r="B285" s="73"/>
      <c r="L285" s="1326"/>
      <c r="M285" s="1326"/>
    </row>
    <row r="286" spans="2:13" ht="17.5">
      <c r="B286" s="73"/>
      <c r="L286" s="1326"/>
      <c r="M286" s="1326"/>
    </row>
    <row r="287" spans="2:13" ht="17.5">
      <c r="B287" s="73"/>
      <c r="L287" s="1326"/>
      <c r="M287" s="1326"/>
    </row>
    <row r="288" spans="2:13" ht="17.5">
      <c r="B288" s="73"/>
      <c r="L288" s="1326"/>
      <c r="M288" s="1326"/>
    </row>
    <row r="289" spans="2:13" ht="17.5">
      <c r="B289" s="73"/>
      <c r="L289" s="1326"/>
      <c r="M289" s="1326"/>
    </row>
    <row r="290" spans="2:13" ht="17.5">
      <c r="B290" s="73"/>
      <c r="L290" s="1326"/>
      <c r="M290" s="1326"/>
    </row>
    <row r="291" spans="2:13" ht="17.5">
      <c r="B291" s="73"/>
      <c r="L291" s="1326"/>
      <c r="M291" s="1326"/>
    </row>
    <row r="292" spans="2:13" ht="17.5">
      <c r="B292" s="73"/>
      <c r="L292" s="1326"/>
      <c r="M292" s="1326"/>
    </row>
    <row r="293" spans="2:13" ht="17.5">
      <c r="B293" s="73"/>
      <c r="L293" s="1326"/>
      <c r="M293" s="1326"/>
    </row>
    <row r="294" spans="2:13" ht="17.5">
      <c r="B294" s="73"/>
      <c r="L294" s="1326"/>
      <c r="M294" s="1326"/>
    </row>
    <row r="295" spans="2:13" ht="17.5">
      <c r="B295" s="73"/>
      <c r="L295" s="1326"/>
      <c r="M295" s="1326"/>
    </row>
    <row r="296" spans="2:13" ht="17.5">
      <c r="B296" s="73"/>
      <c r="L296" s="1326"/>
      <c r="M296" s="1326"/>
    </row>
    <row r="297" spans="2:13" ht="17.5">
      <c r="B297" s="73"/>
      <c r="L297" s="1326"/>
      <c r="M297" s="1326"/>
    </row>
    <row r="298" spans="2:13" ht="17.5">
      <c r="B298" s="73"/>
      <c r="L298" s="1326"/>
      <c r="M298" s="1326"/>
    </row>
    <row r="299" spans="2:13" ht="17.5">
      <c r="B299" s="73"/>
      <c r="L299" s="1326"/>
      <c r="M299" s="1326"/>
    </row>
    <row r="300" spans="2:13" ht="17.5">
      <c r="B300" s="73"/>
      <c r="L300" s="1326"/>
      <c r="M300" s="1326"/>
    </row>
    <row r="301" spans="2:13" ht="17.5">
      <c r="B301" s="73"/>
      <c r="L301" s="1326"/>
      <c r="M301" s="1326"/>
    </row>
    <row r="302" spans="2:13" ht="17.5">
      <c r="B302" s="73"/>
      <c r="L302" s="1326"/>
      <c r="M302" s="1326"/>
    </row>
    <row r="303" spans="2:13" ht="17.5">
      <c r="B303" s="73"/>
      <c r="L303" s="1326"/>
      <c r="M303" s="1326"/>
    </row>
    <row r="304" spans="2:13" ht="17.5">
      <c r="B304" s="73"/>
      <c r="L304" s="1326"/>
      <c r="M304" s="1326"/>
    </row>
    <row r="305" spans="2:13" ht="17.5">
      <c r="B305" s="73"/>
      <c r="L305" s="1326"/>
      <c r="M305" s="1326"/>
    </row>
    <row r="306" spans="2:13" ht="17.5">
      <c r="B306" s="73"/>
      <c r="L306" s="1326"/>
      <c r="M306" s="1326"/>
    </row>
    <row r="307" spans="2:13" ht="17.5">
      <c r="B307" s="73"/>
      <c r="L307" s="1326"/>
      <c r="M307" s="1326"/>
    </row>
    <row r="308" spans="2:13" ht="17.5">
      <c r="B308" s="73"/>
      <c r="L308" s="1326"/>
      <c r="M308" s="1326"/>
    </row>
    <row r="309" spans="2:13" ht="17.5">
      <c r="B309" s="73"/>
      <c r="L309" s="1326"/>
      <c r="M309" s="1326"/>
    </row>
    <row r="310" spans="2:13" ht="17.5">
      <c r="B310" s="73"/>
      <c r="L310" s="1326"/>
      <c r="M310" s="1326"/>
    </row>
    <row r="311" spans="2:13" ht="17.5">
      <c r="B311" s="73"/>
      <c r="L311" s="1326"/>
      <c r="M311" s="1326"/>
    </row>
    <row r="312" spans="2:13" ht="17.5">
      <c r="B312" s="73"/>
      <c r="L312" s="1326"/>
      <c r="M312" s="1326"/>
    </row>
    <row r="313" spans="2:13" ht="17.5">
      <c r="B313" s="73"/>
      <c r="L313" s="1326"/>
      <c r="M313" s="1326"/>
    </row>
    <row r="314" spans="2:13" ht="17.5">
      <c r="B314" s="73"/>
      <c r="L314" s="1326"/>
      <c r="M314" s="1326"/>
    </row>
    <row r="315" spans="2:13" ht="17.5">
      <c r="B315" s="73"/>
      <c r="L315" s="1326"/>
      <c r="M315" s="1326"/>
    </row>
    <row r="316" spans="2:13" ht="17.5">
      <c r="B316" s="73"/>
      <c r="L316" s="1326"/>
      <c r="M316" s="1326"/>
    </row>
    <row r="317" spans="2:13" ht="17.5">
      <c r="B317" s="73"/>
      <c r="L317" s="1326"/>
      <c r="M317" s="1326"/>
    </row>
    <row r="318" spans="2:13" ht="17.5">
      <c r="B318" s="73"/>
      <c r="L318" s="1326"/>
      <c r="M318" s="1326"/>
    </row>
    <row r="319" spans="2:13" ht="17.5">
      <c r="B319" s="73"/>
      <c r="L319" s="1326"/>
      <c r="M319" s="1326"/>
    </row>
    <row r="320" spans="2:13" ht="17.5">
      <c r="B320" s="73"/>
      <c r="L320" s="1326"/>
      <c r="M320" s="1326"/>
    </row>
    <row r="321" spans="2:13" ht="17.5">
      <c r="B321" s="73"/>
      <c r="L321" s="1326"/>
      <c r="M321" s="1326"/>
    </row>
    <row r="322" spans="2:13" ht="17.5">
      <c r="B322" s="73"/>
      <c r="L322" s="1326"/>
      <c r="M322" s="1326"/>
    </row>
    <row r="323" spans="2:13" ht="17.5">
      <c r="B323" s="73"/>
      <c r="L323" s="1326"/>
      <c r="M323" s="1326"/>
    </row>
    <row r="324" spans="2:13" ht="17.5">
      <c r="B324" s="73"/>
      <c r="L324" s="1326"/>
      <c r="M324" s="1326"/>
    </row>
    <row r="325" spans="2:13" ht="17.5">
      <c r="B325" s="73"/>
      <c r="L325" s="1326"/>
      <c r="M325" s="1326"/>
    </row>
    <row r="326" spans="2:13" ht="17.5">
      <c r="B326" s="73"/>
      <c r="L326" s="1326"/>
      <c r="M326" s="1326"/>
    </row>
    <row r="327" spans="2:13" ht="17.5">
      <c r="B327" s="73"/>
      <c r="L327" s="1326"/>
      <c r="M327" s="1326"/>
    </row>
    <row r="328" spans="2:13" ht="17.5">
      <c r="B328" s="73"/>
      <c r="L328" s="1326"/>
      <c r="M328" s="1326"/>
    </row>
    <row r="329" spans="2:13" ht="17.5">
      <c r="B329" s="73"/>
      <c r="L329" s="1326"/>
      <c r="M329" s="1326"/>
    </row>
    <row r="330" spans="2:13" ht="17.5">
      <c r="B330" s="73"/>
      <c r="L330" s="1326"/>
      <c r="M330" s="1326"/>
    </row>
    <row r="331" spans="2:13" ht="17.5">
      <c r="B331" s="73"/>
      <c r="L331" s="1326"/>
      <c r="M331" s="1326"/>
    </row>
    <row r="332" spans="2:13" ht="17.5">
      <c r="B332" s="73"/>
      <c r="L332" s="1326"/>
      <c r="M332" s="1326"/>
    </row>
    <row r="333" spans="2:13" ht="17.5">
      <c r="B333" s="73"/>
      <c r="L333" s="1326"/>
      <c r="M333" s="1326"/>
    </row>
    <row r="334" spans="2:13" ht="17.5">
      <c r="B334" s="73"/>
      <c r="L334" s="1326"/>
      <c r="M334" s="1326"/>
    </row>
    <row r="335" spans="2:13" ht="17.5">
      <c r="B335" s="73"/>
      <c r="L335" s="1326"/>
      <c r="M335" s="1326"/>
    </row>
    <row r="336" spans="2:13" ht="17.5">
      <c r="B336" s="73"/>
      <c r="L336" s="1326"/>
      <c r="M336" s="1326"/>
    </row>
    <row r="337" spans="2:13" ht="17.5">
      <c r="B337" s="73"/>
      <c r="L337" s="1326"/>
      <c r="M337" s="1326"/>
    </row>
    <row r="338" spans="2:13" ht="17.5">
      <c r="B338" s="73"/>
      <c r="L338" s="1326"/>
      <c r="M338" s="1326"/>
    </row>
    <row r="339" spans="2:13" ht="17.5">
      <c r="B339" s="73"/>
      <c r="L339" s="1326"/>
      <c r="M339" s="1326"/>
    </row>
    <row r="340" spans="2:13" ht="17.5">
      <c r="B340" s="73"/>
      <c r="L340" s="1326"/>
      <c r="M340" s="1326"/>
    </row>
    <row r="341" spans="2:13" ht="17.5">
      <c r="B341" s="73"/>
      <c r="L341" s="1326"/>
      <c r="M341" s="1326"/>
    </row>
    <row r="342" spans="2:13" ht="17.5">
      <c r="B342" s="73"/>
      <c r="L342" s="1326"/>
      <c r="M342" s="1326"/>
    </row>
    <row r="343" spans="2:13" ht="17.5">
      <c r="B343" s="73"/>
      <c r="L343" s="1326"/>
      <c r="M343" s="1326"/>
    </row>
    <row r="344" spans="2:13" ht="17.5">
      <c r="B344" s="73"/>
      <c r="L344" s="1326"/>
      <c r="M344" s="1326"/>
    </row>
    <row r="345" spans="2:13" ht="17.5">
      <c r="B345" s="73"/>
      <c r="L345" s="1326"/>
      <c r="M345" s="1326"/>
    </row>
    <row r="346" spans="2:13" ht="17.5">
      <c r="B346" s="73"/>
      <c r="L346" s="1326"/>
      <c r="M346" s="1326"/>
    </row>
    <row r="347" spans="2:13" ht="17.5">
      <c r="B347" s="73"/>
      <c r="L347" s="1326"/>
      <c r="M347" s="1326"/>
    </row>
    <row r="348" spans="2:13" ht="17.5">
      <c r="B348" s="73"/>
      <c r="L348" s="1326"/>
      <c r="M348" s="1326"/>
    </row>
    <row r="349" spans="2:13" ht="17.5">
      <c r="B349" s="73"/>
      <c r="L349" s="1326"/>
      <c r="M349" s="1326"/>
    </row>
    <row r="350" spans="2:13" ht="17.5">
      <c r="B350" s="73"/>
      <c r="L350" s="1326"/>
      <c r="M350" s="1326"/>
    </row>
    <row r="351" spans="2:13" ht="17.5">
      <c r="B351" s="73"/>
      <c r="L351" s="1326"/>
      <c r="M351" s="1326"/>
    </row>
    <row r="352" spans="2:13" ht="17.5">
      <c r="B352" s="73"/>
      <c r="L352" s="1326"/>
      <c r="M352" s="1326"/>
    </row>
    <row r="353" spans="2:13" ht="17.5">
      <c r="B353" s="73"/>
      <c r="L353" s="1326"/>
      <c r="M353" s="1326"/>
    </row>
    <row r="354" spans="2:13" ht="17.5">
      <c r="B354" s="73"/>
      <c r="L354" s="1326"/>
      <c r="M354" s="1326"/>
    </row>
    <row r="355" spans="2:13" ht="17.5">
      <c r="B355" s="73"/>
      <c r="L355" s="1326"/>
      <c r="M355" s="1326"/>
    </row>
    <row r="356" spans="2:13" ht="17.5">
      <c r="B356" s="73"/>
      <c r="L356" s="1326"/>
      <c r="M356" s="1326"/>
    </row>
    <row r="357" spans="2:13" ht="17.5">
      <c r="B357" s="73"/>
      <c r="L357" s="1326"/>
      <c r="M357" s="1326"/>
    </row>
    <row r="358" spans="2:13" ht="17.5">
      <c r="B358" s="73"/>
      <c r="L358" s="1326"/>
      <c r="M358" s="1326"/>
    </row>
    <row r="359" spans="2:13" ht="17.5">
      <c r="B359" s="73"/>
      <c r="L359" s="1326"/>
      <c r="M359" s="1326"/>
    </row>
    <row r="360" spans="2:13" ht="17.5">
      <c r="B360" s="73"/>
      <c r="L360" s="1326"/>
      <c r="M360" s="1326"/>
    </row>
    <row r="361" spans="2:13" ht="17.5">
      <c r="B361" s="73"/>
      <c r="L361" s="1326"/>
      <c r="M361" s="1326"/>
    </row>
    <row r="362" spans="2:13" ht="17.5">
      <c r="B362" s="73"/>
      <c r="L362" s="1326"/>
      <c r="M362" s="1326"/>
    </row>
    <row r="363" spans="2:13" ht="17.5">
      <c r="B363" s="73"/>
      <c r="L363" s="1326"/>
      <c r="M363" s="1326"/>
    </row>
    <row r="364" spans="2:13" ht="17.5">
      <c r="B364" s="73"/>
      <c r="L364" s="1326"/>
      <c r="M364" s="1326"/>
    </row>
    <row r="365" spans="2:13" ht="17.5">
      <c r="B365" s="73"/>
      <c r="L365" s="1326"/>
      <c r="M365" s="1326"/>
    </row>
    <row r="366" spans="2:13" ht="17.5">
      <c r="B366" s="73"/>
      <c r="L366" s="1326"/>
      <c r="M366" s="1326"/>
    </row>
    <row r="367" spans="2:13" ht="17.5">
      <c r="B367" s="73"/>
      <c r="L367" s="1326"/>
      <c r="M367" s="1326"/>
    </row>
    <row r="368" spans="2:13" ht="17.5">
      <c r="B368" s="73"/>
      <c r="L368" s="1326"/>
      <c r="M368" s="1326"/>
    </row>
    <row r="369" spans="2:13" ht="17.5">
      <c r="B369" s="73"/>
      <c r="L369" s="1326"/>
      <c r="M369" s="1326"/>
    </row>
    <row r="370" spans="2:13" ht="17.5">
      <c r="B370" s="73"/>
      <c r="L370" s="1326"/>
      <c r="M370" s="1326"/>
    </row>
    <row r="371" spans="2:13" ht="17.5">
      <c r="B371" s="73"/>
      <c r="L371" s="1326"/>
      <c r="M371" s="1326"/>
    </row>
    <row r="372" spans="2:13" ht="17.5">
      <c r="B372" s="73"/>
      <c r="L372" s="1326"/>
      <c r="M372" s="1326"/>
    </row>
    <row r="373" spans="2:13" ht="17.5">
      <c r="B373" s="73"/>
      <c r="L373" s="1326"/>
      <c r="M373" s="1326"/>
    </row>
    <row r="374" spans="2:13" ht="17.5">
      <c r="B374" s="73"/>
      <c r="L374" s="1326"/>
      <c r="M374" s="1326"/>
    </row>
    <row r="375" spans="2:13" ht="17.5">
      <c r="B375" s="73"/>
      <c r="L375" s="1326"/>
      <c r="M375" s="1326"/>
    </row>
    <row r="376" spans="2:13" ht="17.5">
      <c r="B376" s="73"/>
      <c r="L376" s="1326"/>
      <c r="M376" s="1326"/>
    </row>
    <row r="377" spans="2:13" ht="17.5">
      <c r="B377" s="73"/>
      <c r="L377" s="1326"/>
      <c r="M377" s="1326"/>
    </row>
    <row r="378" spans="2:13" ht="17.5">
      <c r="B378" s="73"/>
      <c r="L378" s="1326"/>
      <c r="M378" s="1326"/>
    </row>
    <row r="379" spans="2:13" ht="17.5">
      <c r="B379" s="73"/>
      <c r="L379" s="1326"/>
      <c r="M379" s="1326"/>
    </row>
    <row r="380" spans="2:13" ht="17.5">
      <c r="B380" s="73"/>
      <c r="L380" s="1326"/>
      <c r="M380" s="1326"/>
    </row>
    <row r="381" spans="2:13" ht="17.5">
      <c r="B381" s="73"/>
      <c r="L381" s="1326"/>
      <c r="M381" s="1326"/>
    </row>
    <row r="382" spans="2:13" ht="17.5">
      <c r="B382" s="73"/>
      <c r="L382" s="1326"/>
      <c r="M382" s="1326"/>
    </row>
    <row r="383" spans="2:13" ht="17.5">
      <c r="B383" s="73"/>
      <c r="L383" s="1326"/>
      <c r="M383" s="1326"/>
    </row>
    <row r="384" spans="2:13" ht="17.5">
      <c r="B384" s="73"/>
      <c r="L384" s="1326"/>
      <c r="M384" s="1326"/>
    </row>
    <row r="385" spans="2:13" ht="17.5">
      <c r="B385" s="73"/>
      <c r="L385" s="1326"/>
      <c r="M385" s="1326"/>
    </row>
    <row r="386" spans="2:13" ht="17.5">
      <c r="B386" s="73"/>
      <c r="L386" s="1326"/>
      <c r="M386" s="1326"/>
    </row>
    <row r="387" spans="2:13" ht="17.5">
      <c r="B387" s="73"/>
      <c r="L387" s="1326"/>
      <c r="M387" s="1326"/>
    </row>
    <row r="388" spans="2:13" ht="17.5">
      <c r="B388" s="73"/>
      <c r="L388" s="1326"/>
      <c r="M388" s="1326"/>
    </row>
    <row r="389" spans="2:13" ht="17.5">
      <c r="B389" s="73"/>
      <c r="L389" s="1326"/>
      <c r="M389" s="1326"/>
    </row>
    <row r="390" spans="2:13" ht="17.5">
      <c r="B390" s="73"/>
      <c r="L390" s="1326"/>
      <c r="M390" s="1326"/>
    </row>
    <row r="391" spans="2:13" ht="17.5">
      <c r="B391" s="73"/>
      <c r="L391" s="1326"/>
      <c r="M391" s="1326"/>
    </row>
    <row r="392" spans="2:13" ht="17.5">
      <c r="B392" s="73"/>
      <c r="L392" s="1326"/>
      <c r="M392" s="1326"/>
    </row>
    <row r="393" spans="2:13" ht="17.5">
      <c r="B393" s="73"/>
      <c r="L393" s="1326"/>
      <c r="M393" s="1326"/>
    </row>
    <row r="394" spans="2:13" ht="17.5">
      <c r="B394" s="73"/>
      <c r="L394" s="1326"/>
      <c r="M394" s="1326"/>
    </row>
    <row r="395" spans="2:13" ht="17.5">
      <c r="B395" s="73"/>
      <c r="L395" s="1326"/>
      <c r="M395" s="1326"/>
    </row>
    <row r="396" spans="2:13" ht="17.5">
      <c r="B396" s="73"/>
      <c r="L396" s="1326"/>
      <c r="M396" s="1326"/>
    </row>
    <row r="397" spans="2:13" ht="17.5">
      <c r="B397" s="73"/>
      <c r="L397" s="1326"/>
      <c r="M397" s="1326"/>
    </row>
    <row r="398" spans="2:13" ht="17.5">
      <c r="B398" s="73"/>
      <c r="L398" s="1326"/>
      <c r="M398" s="1326"/>
    </row>
    <row r="399" spans="2:13" ht="17.5">
      <c r="B399" s="73"/>
      <c r="L399" s="1326"/>
      <c r="M399" s="1326"/>
    </row>
    <row r="400" spans="2:13" ht="17.5">
      <c r="B400" s="73"/>
      <c r="L400" s="1326"/>
      <c r="M400" s="1326"/>
    </row>
    <row r="401" spans="2:13" ht="17.5">
      <c r="B401" s="73"/>
      <c r="L401" s="1326"/>
      <c r="M401" s="1326"/>
    </row>
    <row r="402" spans="2:13" ht="17.5">
      <c r="B402" s="73"/>
      <c r="L402" s="1326"/>
      <c r="M402" s="1326"/>
    </row>
    <row r="403" spans="2:13" ht="17.5">
      <c r="B403" s="73"/>
      <c r="L403" s="1326"/>
      <c r="M403" s="1326"/>
    </row>
    <row r="404" spans="2:13" ht="17.5">
      <c r="B404" s="73"/>
      <c r="L404" s="1326"/>
      <c r="M404" s="1326"/>
    </row>
    <row r="405" spans="2:13" ht="17.5">
      <c r="B405" s="73"/>
      <c r="L405" s="1326"/>
      <c r="M405" s="1326"/>
    </row>
    <row r="406" spans="2:13" ht="17.5">
      <c r="B406" s="73"/>
      <c r="L406" s="1326"/>
      <c r="M406" s="1326"/>
    </row>
    <row r="407" spans="2:13" ht="17.5">
      <c r="B407" s="73"/>
      <c r="L407" s="1326"/>
      <c r="M407" s="1326"/>
    </row>
    <row r="408" spans="2:13" ht="17.5">
      <c r="B408" s="73"/>
      <c r="L408" s="1326"/>
      <c r="M408" s="1326"/>
    </row>
    <row r="409" spans="2:13" ht="17.5">
      <c r="B409" s="73"/>
      <c r="L409" s="1326"/>
      <c r="M409" s="1326"/>
    </row>
    <row r="410" spans="2:13" ht="17.5">
      <c r="B410" s="73"/>
      <c r="L410" s="1326"/>
      <c r="M410" s="1326"/>
    </row>
    <row r="411" spans="2:13" ht="17.5">
      <c r="B411" s="73"/>
      <c r="L411" s="1326"/>
      <c r="M411" s="1326"/>
    </row>
    <row r="412" spans="2:13" ht="17.5">
      <c r="B412" s="73"/>
      <c r="L412" s="1326"/>
      <c r="M412" s="1326"/>
    </row>
    <row r="413" spans="2:13" ht="17.5">
      <c r="B413" s="73"/>
      <c r="L413" s="1326"/>
      <c r="M413" s="1326"/>
    </row>
    <row r="414" spans="2:13" ht="17.5">
      <c r="B414" s="73"/>
      <c r="L414" s="1326"/>
      <c r="M414" s="1326"/>
    </row>
    <row r="415" spans="2:13" ht="17.5">
      <c r="B415" s="73"/>
      <c r="L415" s="1326"/>
      <c r="M415" s="1326"/>
    </row>
    <row r="416" spans="2:13" ht="17.5">
      <c r="B416" s="73"/>
      <c r="L416" s="1326"/>
      <c r="M416" s="1326"/>
    </row>
    <row r="417" spans="2:13" ht="17.5">
      <c r="B417" s="73"/>
      <c r="L417" s="1326"/>
      <c r="M417" s="1326"/>
    </row>
    <row r="418" spans="2:13" ht="17.5">
      <c r="B418" s="73"/>
      <c r="L418" s="1326"/>
      <c r="M418" s="1326"/>
    </row>
    <row r="419" spans="2:13" ht="17.5">
      <c r="B419" s="73"/>
      <c r="L419" s="1326"/>
      <c r="M419" s="1326"/>
    </row>
    <row r="420" spans="2:13" ht="17.5">
      <c r="B420" s="73"/>
      <c r="L420" s="1326"/>
      <c r="M420" s="1326"/>
    </row>
    <row r="421" spans="2:13" ht="17.5">
      <c r="B421" s="73"/>
      <c r="L421" s="1326"/>
      <c r="M421" s="1326"/>
    </row>
    <row r="422" spans="2:13" ht="17.5">
      <c r="B422" s="73"/>
      <c r="L422" s="1326"/>
      <c r="M422" s="1326"/>
    </row>
    <row r="423" spans="2:13" ht="17.5">
      <c r="B423" s="73"/>
      <c r="L423" s="1326"/>
      <c r="M423" s="1326"/>
    </row>
    <row r="424" spans="2:13" ht="17.5">
      <c r="B424" s="73"/>
      <c r="L424" s="1326"/>
      <c r="M424" s="1326"/>
    </row>
    <row r="425" spans="2:13" ht="17.5">
      <c r="B425" s="73"/>
      <c r="L425" s="1326"/>
      <c r="M425" s="1326"/>
    </row>
    <row r="426" spans="2:13" ht="17.5">
      <c r="B426" s="73"/>
      <c r="L426" s="1326"/>
      <c r="M426" s="1326"/>
    </row>
    <row r="427" spans="2:13" ht="17.5">
      <c r="B427" s="73"/>
      <c r="L427" s="1326"/>
      <c r="M427" s="1326"/>
    </row>
    <row r="428" spans="2:13" ht="17.5">
      <c r="B428" s="73"/>
      <c r="L428" s="1326"/>
      <c r="M428" s="1326"/>
    </row>
    <row r="429" spans="2:13" ht="17.5">
      <c r="B429" s="73"/>
      <c r="L429" s="1326"/>
      <c r="M429" s="1326"/>
    </row>
    <row r="430" spans="2:13" ht="17.5">
      <c r="B430" s="73"/>
      <c r="L430" s="1326"/>
      <c r="M430" s="1326"/>
    </row>
    <row r="431" spans="2:13" ht="17.5">
      <c r="B431" s="73"/>
      <c r="L431" s="1326"/>
      <c r="M431" s="1326"/>
    </row>
    <row r="432" spans="2:13" ht="17.5">
      <c r="B432" s="73"/>
      <c r="L432" s="1326"/>
      <c r="M432" s="1326"/>
    </row>
    <row r="433" spans="2:13" ht="17.5">
      <c r="B433" s="73"/>
      <c r="L433" s="1326"/>
      <c r="M433" s="1326"/>
    </row>
    <row r="434" spans="2:13" ht="17.5">
      <c r="B434" s="73"/>
      <c r="L434" s="1326"/>
      <c r="M434" s="1326"/>
    </row>
    <row r="435" spans="2:13" ht="17.5">
      <c r="B435" s="73"/>
      <c r="L435" s="1326"/>
      <c r="M435" s="1326"/>
    </row>
    <row r="436" spans="2:13" ht="17.5">
      <c r="B436" s="73"/>
      <c r="L436" s="1326"/>
      <c r="M436" s="1326"/>
    </row>
    <row r="437" spans="2:13" ht="17.5">
      <c r="B437" s="73"/>
      <c r="L437" s="1326"/>
      <c r="M437" s="1326"/>
    </row>
    <row r="438" spans="2:13" ht="17.5">
      <c r="B438" s="73"/>
      <c r="L438" s="1326"/>
      <c r="M438" s="1326"/>
    </row>
    <row r="439" spans="2:13" ht="17.5">
      <c r="B439" s="73"/>
      <c r="L439" s="1326"/>
      <c r="M439" s="1326"/>
    </row>
    <row r="440" spans="2:13" ht="17.5">
      <c r="B440" s="73"/>
      <c r="L440" s="1326"/>
      <c r="M440" s="1326"/>
    </row>
    <row r="441" spans="2:13" ht="17.5">
      <c r="B441" s="73"/>
      <c r="L441" s="1326"/>
      <c r="M441" s="1326"/>
    </row>
    <row r="442" spans="2:13" ht="17.5">
      <c r="B442" s="73"/>
      <c r="L442" s="1326"/>
      <c r="M442" s="1326"/>
    </row>
    <row r="443" spans="2:13" ht="17.5">
      <c r="B443" s="73"/>
      <c r="L443" s="1326"/>
      <c r="M443" s="1326"/>
    </row>
    <row r="444" spans="2:13" ht="17.5">
      <c r="B444" s="73"/>
      <c r="L444" s="1326"/>
      <c r="M444" s="1326"/>
    </row>
    <row r="445" spans="2:13" ht="17.5">
      <c r="B445" s="73"/>
      <c r="L445" s="1326"/>
      <c r="M445" s="1326"/>
    </row>
    <row r="446" spans="2:13" ht="17.5">
      <c r="B446" s="73"/>
      <c r="L446" s="1326"/>
      <c r="M446" s="1326"/>
    </row>
    <row r="447" spans="2:13" ht="17.5">
      <c r="B447" s="73"/>
      <c r="L447" s="1326"/>
      <c r="M447" s="1326"/>
    </row>
    <row r="448" spans="2:13" ht="17.5">
      <c r="B448" s="73"/>
      <c r="L448" s="1326"/>
      <c r="M448" s="1326"/>
    </row>
    <row r="449" spans="2:13" ht="17.5">
      <c r="B449" s="73"/>
      <c r="L449" s="1326"/>
      <c r="M449" s="1326"/>
    </row>
    <row r="450" spans="2:13" ht="17.5">
      <c r="B450" s="73"/>
      <c r="L450" s="1326"/>
      <c r="M450" s="1326"/>
    </row>
    <row r="451" spans="2:13" ht="17.5">
      <c r="B451" s="73"/>
      <c r="L451" s="1326"/>
      <c r="M451" s="1326"/>
    </row>
    <row r="452" spans="2:13" ht="17.5">
      <c r="B452" s="73"/>
      <c r="L452" s="1326"/>
      <c r="M452" s="1326"/>
    </row>
    <row r="453" spans="2:13" ht="17.5">
      <c r="B453" s="73"/>
      <c r="L453" s="1326"/>
      <c r="M453" s="1326"/>
    </row>
    <row r="454" spans="2:13" ht="17.5">
      <c r="B454" s="73"/>
      <c r="L454" s="1326"/>
      <c r="M454" s="1326"/>
    </row>
    <row r="455" spans="2:13" ht="17.5">
      <c r="B455" s="73"/>
      <c r="L455" s="1326"/>
      <c r="M455" s="1326"/>
    </row>
    <row r="456" spans="2:13" ht="17.5">
      <c r="B456" s="73"/>
      <c r="L456" s="1326"/>
      <c r="M456" s="1326"/>
    </row>
    <row r="457" spans="2:13" ht="17.5">
      <c r="B457" s="73"/>
      <c r="L457" s="1326"/>
      <c r="M457" s="1326"/>
    </row>
    <row r="458" spans="2:13" ht="17.5">
      <c r="B458" s="73"/>
      <c r="L458" s="1326"/>
      <c r="M458" s="1326"/>
    </row>
    <row r="459" spans="2:13" ht="17.5">
      <c r="B459" s="73"/>
      <c r="L459" s="1326"/>
      <c r="M459" s="1326"/>
    </row>
    <row r="460" spans="2:13" ht="17.5">
      <c r="B460" s="73"/>
      <c r="L460" s="1326"/>
      <c r="M460" s="1326"/>
    </row>
    <row r="461" spans="2:13" ht="17.5">
      <c r="B461" s="73"/>
      <c r="L461" s="1326"/>
      <c r="M461" s="1326"/>
    </row>
    <row r="462" spans="2:13" ht="17.5">
      <c r="B462" s="73"/>
      <c r="L462" s="1326"/>
      <c r="M462" s="1326"/>
    </row>
    <row r="463" spans="2:13" ht="17.5">
      <c r="B463" s="73"/>
      <c r="L463" s="1326"/>
      <c r="M463" s="1326"/>
    </row>
    <row r="464" spans="2:13" ht="17.5">
      <c r="B464" s="73"/>
      <c r="L464" s="1326"/>
      <c r="M464" s="1326"/>
    </row>
    <row r="465" spans="2:13" ht="17.5">
      <c r="B465" s="73"/>
      <c r="L465" s="1326"/>
      <c r="M465" s="1326"/>
    </row>
    <row r="466" spans="2:13" ht="17.5">
      <c r="B466" s="73"/>
      <c r="L466" s="1326"/>
      <c r="M466" s="1326"/>
    </row>
    <row r="467" spans="2:13" ht="17.5">
      <c r="B467" s="73"/>
      <c r="L467" s="1326"/>
      <c r="M467" s="1326"/>
    </row>
    <row r="468" spans="2:13" ht="17.5">
      <c r="B468" s="73"/>
      <c r="L468" s="1326"/>
      <c r="M468" s="1326"/>
    </row>
    <row r="469" spans="2:13" ht="17.5">
      <c r="B469" s="73"/>
      <c r="L469" s="1326"/>
      <c r="M469" s="1326"/>
    </row>
    <row r="470" spans="2:13" ht="17.5">
      <c r="B470" s="73"/>
      <c r="L470" s="1326"/>
      <c r="M470" s="1326"/>
    </row>
    <row r="471" spans="2:13" ht="17.5">
      <c r="B471" s="73"/>
      <c r="L471" s="1326"/>
      <c r="M471" s="1326"/>
    </row>
    <row r="472" spans="2:13" ht="17.5">
      <c r="B472" s="73"/>
      <c r="L472" s="1326"/>
      <c r="M472" s="1326"/>
    </row>
    <row r="473" spans="2:13" ht="17.5">
      <c r="B473" s="73"/>
      <c r="L473" s="1326"/>
      <c r="M473" s="1326"/>
    </row>
    <row r="474" spans="2:13" ht="17.5">
      <c r="B474" s="73"/>
      <c r="L474" s="1326"/>
      <c r="M474" s="1326"/>
    </row>
    <row r="475" spans="2:13" ht="17.5">
      <c r="B475" s="73"/>
      <c r="L475" s="1326"/>
      <c r="M475" s="1326"/>
    </row>
    <row r="476" spans="2:13" ht="17.5">
      <c r="B476" s="73"/>
      <c r="L476" s="1326"/>
      <c r="M476" s="1326"/>
    </row>
    <row r="477" spans="2:13" ht="17.5">
      <c r="B477" s="73"/>
      <c r="L477" s="1326"/>
      <c r="M477" s="1326"/>
    </row>
    <row r="478" spans="2:13" ht="17.5">
      <c r="B478" s="73"/>
      <c r="L478" s="1326"/>
      <c r="M478" s="1326"/>
    </row>
    <row r="479" spans="2:13" ht="17.5">
      <c r="B479" s="73"/>
      <c r="L479" s="1326"/>
      <c r="M479" s="1326"/>
    </row>
    <row r="480" spans="2:13" ht="17.5">
      <c r="B480" s="73"/>
      <c r="L480" s="1326"/>
      <c r="M480" s="1326"/>
    </row>
    <row r="481" spans="2:13" ht="17.5">
      <c r="B481" s="73"/>
      <c r="L481" s="1326"/>
      <c r="M481" s="1326"/>
    </row>
    <row r="482" spans="2:13" ht="17.5">
      <c r="B482" s="73"/>
      <c r="L482" s="1326"/>
      <c r="M482" s="1326"/>
    </row>
    <row r="483" spans="2:13" ht="17.5">
      <c r="B483" s="73"/>
      <c r="L483" s="1326"/>
      <c r="M483" s="1326"/>
    </row>
    <row r="484" spans="2:13" ht="17.5">
      <c r="B484" s="73"/>
      <c r="L484" s="1326"/>
      <c r="M484" s="1326"/>
    </row>
    <row r="485" spans="2:13" ht="17.5">
      <c r="B485" s="73"/>
      <c r="L485" s="1326"/>
      <c r="M485" s="1326"/>
    </row>
    <row r="486" spans="2:13" ht="17.5">
      <c r="B486" s="73"/>
      <c r="L486" s="1326"/>
      <c r="M486" s="1326"/>
    </row>
    <row r="487" spans="2:13" ht="17.5">
      <c r="B487" s="73"/>
      <c r="L487" s="1326"/>
      <c r="M487" s="1326"/>
    </row>
    <row r="488" spans="2:13" ht="17.5">
      <c r="B488" s="73"/>
      <c r="L488" s="1326"/>
      <c r="M488" s="1326"/>
    </row>
    <row r="489" spans="2:13" ht="17.5">
      <c r="B489" s="73"/>
      <c r="L489" s="1326"/>
      <c r="M489" s="1326"/>
    </row>
    <row r="490" spans="2:13" ht="17.5">
      <c r="B490" s="73"/>
      <c r="L490" s="1326"/>
      <c r="M490" s="1326"/>
    </row>
    <row r="491" spans="2:13" ht="17.5">
      <c r="B491" s="73"/>
      <c r="L491" s="1326"/>
      <c r="M491" s="1326"/>
    </row>
    <row r="492" spans="2:13" ht="17.5">
      <c r="B492" s="73"/>
      <c r="L492" s="1326"/>
      <c r="M492" s="1326"/>
    </row>
    <row r="493" spans="2:13" ht="17.5">
      <c r="B493" s="73"/>
      <c r="L493" s="1326"/>
      <c r="M493" s="1326"/>
    </row>
    <row r="494" spans="2:13" ht="17.5">
      <c r="B494" s="73"/>
      <c r="L494" s="1326"/>
      <c r="M494" s="1326"/>
    </row>
    <row r="495" spans="2:13" ht="17.5">
      <c r="B495" s="73"/>
      <c r="L495" s="1326"/>
      <c r="M495" s="1326"/>
    </row>
    <row r="496" spans="2:13" ht="17.5">
      <c r="B496" s="73"/>
      <c r="L496" s="1326"/>
      <c r="M496" s="1326"/>
    </row>
    <row r="497" spans="2:13" ht="17.5">
      <c r="B497" s="73"/>
      <c r="L497" s="1326"/>
      <c r="M497" s="1326"/>
    </row>
    <row r="498" spans="2:13" ht="17.5">
      <c r="B498" s="73"/>
      <c r="L498" s="1326"/>
      <c r="M498" s="1326"/>
    </row>
    <row r="499" spans="2:13" ht="17.5">
      <c r="B499" s="73"/>
      <c r="L499" s="1326"/>
      <c r="M499" s="1326"/>
    </row>
    <row r="500" spans="2:13" ht="17.5">
      <c r="B500" s="73"/>
      <c r="L500" s="1326"/>
      <c r="M500" s="1326"/>
    </row>
    <row r="501" spans="2:13" ht="17.5">
      <c r="B501" s="73"/>
      <c r="L501" s="1326"/>
      <c r="M501" s="1326"/>
    </row>
    <row r="502" spans="2:13" ht="17.5">
      <c r="B502" s="73"/>
      <c r="L502" s="1326"/>
      <c r="M502" s="1326"/>
    </row>
    <row r="503" spans="2:13" ht="17.5">
      <c r="B503" s="73"/>
      <c r="L503" s="1326"/>
      <c r="M503" s="1326"/>
    </row>
    <row r="504" spans="2:13" ht="17.5">
      <c r="B504" s="73"/>
      <c r="L504" s="1326"/>
      <c r="M504" s="1326"/>
    </row>
    <row r="505" spans="2:13" ht="17.5">
      <c r="B505" s="73"/>
      <c r="L505" s="1326"/>
      <c r="M505" s="1326"/>
    </row>
    <row r="506" spans="2:13" ht="17.5">
      <c r="B506" s="73"/>
      <c r="L506" s="1326"/>
      <c r="M506" s="1326"/>
    </row>
    <row r="507" spans="2:13" ht="17.5">
      <c r="B507" s="73"/>
      <c r="L507" s="1326"/>
      <c r="M507" s="1326"/>
    </row>
    <row r="508" spans="2:13" ht="17.5">
      <c r="B508" s="73"/>
      <c r="L508" s="1326"/>
      <c r="M508" s="1326"/>
    </row>
    <row r="509" spans="2:13" ht="17.5">
      <c r="B509" s="73"/>
      <c r="L509" s="1326"/>
      <c r="M509" s="1326"/>
    </row>
    <row r="510" spans="2:13" ht="17.5">
      <c r="B510" s="73"/>
      <c r="L510" s="1326"/>
      <c r="M510" s="1326"/>
    </row>
    <row r="511" spans="2:13" ht="17.5">
      <c r="B511" s="73"/>
      <c r="L511" s="1326"/>
      <c r="M511" s="1326"/>
    </row>
    <row r="512" spans="2:13" ht="17.5">
      <c r="B512" s="73"/>
      <c r="L512" s="1326"/>
      <c r="M512" s="1326"/>
    </row>
    <row r="513" spans="2:13" ht="17.5">
      <c r="B513" s="73"/>
      <c r="L513" s="1326"/>
      <c r="M513" s="1326"/>
    </row>
    <row r="514" spans="2:13" ht="17.5">
      <c r="B514" s="73"/>
      <c r="L514" s="1326"/>
      <c r="M514" s="1326"/>
    </row>
    <row r="515" spans="2:13" ht="17.5">
      <c r="B515" s="73"/>
      <c r="L515" s="1326"/>
      <c r="M515" s="1326"/>
    </row>
    <row r="516" spans="2:13" ht="17.5">
      <c r="B516" s="73"/>
      <c r="L516" s="1326"/>
      <c r="M516" s="1326"/>
    </row>
    <row r="517" spans="2:13" ht="17.5">
      <c r="B517" s="73"/>
      <c r="L517" s="1326"/>
      <c r="M517" s="1326"/>
    </row>
    <row r="518" spans="2:13" ht="17.5">
      <c r="B518" s="73"/>
      <c r="L518" s="1326"/>
      <c r="M518" s="1326"/>
    </row>
    <row r="519" spans="2:13" ht="17.5">
      <c r="B519" s="73"/>
      <c r="L519" s="1326"/>
      <c r="M519" s="1326"/>
    </row>
    <row r="520" spans="2:13" ht="17.5">
      <c r="B520" s="73"/>
      <c r="L520" s="1326"/>
      <c r="M520" s="1326"/>
    </row>
    <row r="521" spans="2:13" ht="17.5">
      <c r="B521" s="73"/>
      <c r="L521" s="1326"/>
      <c r="M521" s="1326"/>
    </row>
    <row r="522" spans="2:13" ht="17.5">
      <c r="B522" s="73"/>
      <c r="L522" s="1326"/>
      <c r="M522" s="1326"/>
    </row>
    <row r="523" spans="2:13" ht="17.5">
      <c r="B523" s="73"/>
      <c r="L523" s="1326"/>
      <c r="M523" s="1326"/>
    </row>
    <row r="524" spans="2:13" ht="17.5">
      <c r="B524" s="73"/>
      <c r="L524" s="1326"/>
      <c r="M524" s="1326"/>
    </row>
    <row r="525" spans="2:13" ht="17.5">
      <c r="B525" s="73"/>
      <c r="L525" s="1326"/>
      <c r="M525" s="1326"/>
    </row>
    <row r="526" spans="2:13" ht="17.5">
      <c r="B526" s="73"/>
      <c r="L526" s="1326"/>
      <c r="M526" s="1326"/>
    </row>
    <row r="527" spans="2:13" ht="17.5">
      <c r="B527" s="73"/>
      <c r="L527" s="1326"/>
      <c r="M527" s="1326"/>
    </row>
    <row r="528" spans="2:13" ht="17.5">
      <c r="B528" s="73"/>
      <c r="L528" s="1326"/>
      <c r="M528" s="1326"/>
    </row>
    <row r="529" spans="2:13" ht="17.5">
      <c r="B529" s="73"/>
      <c r="L529" s="1326"/>
      <c r="M529" s="1326"/>
    </row>
    <row r="530" spans="2:13" ht="17.5">
      <c r="B530" s="73"/>
      <c r="L530" s="1326"/>
      <c r="M530" s="1326"/>
    </row>
    <row r="531" spans="2:13" ht="17.5">
      <c r="B531" s="73"/>
      <c r="L531" s="1326"/>
      <c r="M531" s="1326"/>
    </row>
    <row r="532" spans="2:13" ht="17.5">
      <c r="B532" s="73"/>
      <c r="L532" s="1326"/>
      <c r="M532" s="1326"/>
    </row>
    <row r="533" spans="2:13" ht="17.5">
      <c r="B533" s="73"/>
      <c r="L533" s="1326"/>
      <c r="M533" s="1326"/>
    </row>
    <row r="534" spans="2:13" ht="17.5">
      <c r="B534" s="73"/>
      <c r="L534" s="1326"/>
      <c r="M534" s="1326"/>
    </row>
    <row r="535" spans="2:13" ht="17.5">
      <c r="B535" s="73"/>
      <c r="L535" s="1326"/>
      <c r="M535" s="1326"/>
    </row>
    <row r="536" spans="2:13" ht="17.5">
      <c r="B536" s="73"/>
      <c r="L536" s="1326"/>
      <c r="M536" s="1326"/>
    </row>
    <row r="537" spans="2:13" ht="17.5">
      <c r="B537" s="73"/>
      <c r="L537" s="1326"/>
      <c r="M537" s="1326"/>
    </row>
    <row r="538" spans="2:13" ht="17.5">
      <c r="B538" s="73"/>
      <c r="L538" s="1326"/>
      <c r="M538" s="1326"/>
    </row>
    <row r="539" spans="2:13" ht="17.5">
      <c r="B539" s="73"/>
      <c r="L539" s="1326"/>
      <c r="M539" s="1326"/>
    </row>
    <row r="540" spans="2:13" ht="17.5">
      <c r="B540" s="73"/>
      <c r="L540" s="1326"/>
      <c r="M540" s="1326"/>
    </row>
    <row r="541" spans="2:13" ht="17.5">
      <c r="B541" s="73"/>
      <c r="L541" s="1326"/>
      <c r="M541" s="1326"/>
    </row>
    <row r="542" spans="2:13" ht="17.5">
      <c r="B542" s="73"/>
      <c r="L542" s="1326"/>
      <c r="M542" s="1326"/>
    </row>
    <row r="543" spans="2:13" ht="17.5">
      <c r="B543" s="73"/>
      <c r="L543" s="1326"/>
      <c r="M543" s="1326"/>
    </row>
    <row r="544" spans="2:13" ht="17.5">
      <c r="B544" s="73"/>
      <c r="L544" s="1326"/>
      <c r="M544" s="1326"/>
    </row>
    <row r="545" spans="2:13" ht="17.5">
      <c r="B545" s="73"/>
      <c r="L545" s="1326"/>
      <c r="M545" s="1326"/>
    </row>
    <row r="546" spans="2:13" ht="17.5">
      <c r="B546" s="73"/>
      <c r="L546" s="1326"/>
      <c r="M546" s="1326"/>
    </row>
    <row r="547" spans="2:13" ht="17.5">
      <c r="B547" s="73"/>
      <c r="L547" s="1326"/>
      <c r="M547" s="1326"/>
    </row>
    <row r="548" spans="2:13" ht="17.5">
      <c r="B548" s="73"/>
      <c r="L548" s="1326"/>
      <c r="M548" s="1326"/>
    </row>
    <row r="549" spans="2:13" ht="17.5">
      <c r="B549" s="73"/>
      <c r="L549" s="1326"/>
      <c r="M549" s="1326"/>
    </row>
    <row r="550" spans="2:13" ht="17.5">
      <c r="B550" s="73"/>
      <c r="L550" s="1326"/>
      <c r="M550" s="1326"/>
    </row>
    <row r="551" spans="2:13" ht="17.5">
      <c r="B551" s="73"/>
      <c r="L551" s="1326"/>
      <c r="M551" s="1326"/>
    </row>
    <row r="552" spans="2:13" ht="17.5">
      <c r="B552" s="73"/>
      <c r="L552" s="1326"/>
      <c r="M552" s="1326"/>
    </row>
    <row r="553" spans="2:13" ht="17.5">
      <c r="B553" s="73"/>
      <c r="L553" s="1326"/>
      <c r="M553" s="1326"/>
    </row>
    <row r="554" spans="2:13" ht="17.5">
      <c r="B554" s="73"/>
      <c r="L554" s="1326"/>
      <c r="M554" s="1326"/>
    </row>
    <row r="555" spans="2:13" ht="17.5">
      <c r="B555" s="73"/>
      <c r="L555" s="1326"/>
      <c r="M555" s="1326"/>
    </row>
    <row r="556" spans="2:13" ht="17.5">
      <c r="B556" s="73"/>
      <c r="L556" s="1326"/>
      <c r="M556" s="1326"/>
    </row>
    <row r="557" spans="2:13" ht="17.5">
      <c r="B557" s="73"/>
      <c r="L557" s="1326"/>
      <c r="M557" s="1326"/>
    </row>
    <row r="558" spans="2:13" ht="17.5">
      <c r="B558" s="73"/>
      <c r="L558" s="1326"/>
      <c r="M558" s="1326"/>
    </row>
    <row r="559" spans="2:13" ht="17.5">
      <c r="B559" s="73"/>
      <c r="L559" s="1326"/>
      <c r="M559" s="1326"/>
    </row>
    <row r="560" spans="2:13" ht="17.5">
      <c r="B560" s="73"/>
      <c r="L560" s="1326"/>
      <c r="M560" s="1326"/>
    </row>
    <row r="561" spans="2:13" ht="17.5">
      <c r="B561" s="73"/>
      <c r="L561" s="1326"/>
      <c r="M561" s="1326"/>
    </row>
    <row r="562" spans="2:13" ht="17.5">
      <c r="B562" s="73"/>
      <c r="L562" s="1326"/>
      <c r="M562" s="1326"/>
    </row>
    <row r="563" spans="2:13" ht="17.5">
      <c r="B563" s="73"/>
      <c r="L563" s="1326"/>
      <c r="M563" s="1326"/>
    </row>
    <row r="564" spans="2:13" ht="17.5">
      <c r="B564" s="73"/>
      <c r="L564" s="1326"/>
      <c r="M564" s="1326"/>
    </row>
    <row r="565" spans="2:13" ht="17.5">
      <c r="B565" s="73"/>
      <c r="L565" s="1326"/>
      <c r="M565" s="1326"/>
    </row>
    <row r="566" spans="2:13" ht="17.5">
      <c r="B566" s="73"/>
      <c r="L566" s="1326"/>
      <c r="M566" s="1326"/>
    </row>
    <row r="567" spans="2:13" ht="17.5">
      <c r="B567" s="73"/>
      <c r="L567" s="1326"/>
      <c r="M567" s="1326"/>
    </row>
    <row r="568" spans="2:13" ht="17.5">
      <c r="B568" s="73"/>
      <c r="L568" s="1326"/>
      <c r="M568" s="1326"/>
    </row>
    <row r="569" spans="2:13" ht="17.5">
      <c r="B569" s="73"/>
      <c r="L569" s="1326"/>
      <c r="M569" s="1326"/>
    </row>
    <row r="570" spans="2:13" ht="17.5">
      <c r="B570" s="73"/>
      <c r="L570" s="1326"/>
      <c r="M570" s="1326"/>
    </row>
    <row r="571" spans="2:13" ht="17.5">
      <c r="B571" s="73"/>
      <c r="L571" s="1326"/>
      <c r="M571" s="1326"/>
    </row>
    <row r="572" spans="2:13" ht="17.5">
      <c r="B572" s="73"/>
      <c r="L572" s="1326"/>
      <c r="M572" s="1326"/>
    </row>
    <row r="573" spans="2:13" ht="17.5">
      <c r="B573" s="73"/>
      <c r="L573" s="1326"/>
      <c r="M573" s="1326"/>
    </row>
    <row r="574" spans="2:13" ht="17.5">
      <c r="B574" s="73"/>
      <c r="L574" s="1326"/>
      <c r="M574" s="1326"/>
    </row>
    <row r="575" spans="2:13" ht="17.5">
      <c r="B575" s="73"/>
      <c r="L575" s="1326"/>
      <c r="M575" s="1326"/>
    </row>
    <row r="576" spans="2:13" ht="17.5">
      <c r="B576" s="73"/>
      <c r="L576" s="1326"/>
      <c r="M576" s="1326"/>
    </row>
    <row r="577" spans="2:13" ht="17.5">
      <c r="B577" s="73"/>
      <c r="L577" s="1326"/>
      <c r="M577" s="1326"/>
    </row>
    <row r="578" spans="2:13" ht="17.5">
      <c r="B578" s="73"/>
      <c r="L578" s="1326"/>
      <c r="M578" s="1326"/>
    </row>
    <row r="579" spans="2:13" ht="17.5">
      <c r="B579" s="73"/>
      <c r="L579" s="1326"/>
      <c r="M579" s="1326"/>
    </row>
    <row r="580" spans="2:13" ht="17.5">
      <c r="B580" s="73"/>
      <c r="L580" s="1326"/>
      <c r="M580" s="1326"/>
    </row>
    <row r="581" spans="2:13" ht="17.5">
      <c r="B581" s="73"/>
      <c r="L581" s="1326"/>
      <c r="M581" s="1326"/>
    </row>
    <row r="582" spans="2:13" ht="17.5">
      <c r="B582" s="73"/>
      <c r="L582" s="1326"/>
      <c r="M582" s="1326"/>
    </row>
    <row r="583" spans="2:13" ht="17.5">
      <c r="B583" s="73"/>
      <c r="L583" s="1326"/>
      <c r="M583" s="1326"/>
    </row>
    <row r="584" spans="2:13" ht="17.5">
      <c r="B584" s="73"/>
      <c r="L584" s="1326"/>
      <c r="M584" s="1326"/>
    </row>
    <row r="585" spans="2:13" ht="17.5">
      <c r="B585" s="73"/>
      <c r="L585" s="1326"/>
      <c r="M585" s="1326"/>
    </row>
    <row r="586" spans="2:13" ht="17.5">
      <c r="B586" s="73"/>
      <c r="L586" s="1326"/>
      <c r="M586" s="1326"/>
    </row>
    <row r="587" spans="2:13" ht="17.5">
      <c r="B587" s="73"/>
      <c r="L587" s="1326"/>
      <c r="M587" s="1326"/>
    </row>
    <row r="588" spans="2:13" ht="17.5">
      <c r="B588" s="73"/>
      <c r="L588" s="1326"/>
      <c r="M588" s="1326"/>
    </row>
    <row r="589" spans="2:13" ht="17.5">
      <c r="B589" s="73"/>
      <c r="L589" s="1326"/>
      <c r="M589" s="1326"/>
    </row>
    <row r="590" spans="2:13" ht="17.5">
      <c r="B590" s="73"/>
      <c r="L590" s="1326"/>
      <c r="M590" s="1326"/>
    </row>
    <row r="591" spans="2:13" ht="17.5">
      <c r="B591" s="73"/>
      <c r="L591" s="1326"/>
      <c r="M591" s="1326"/>
    </row>
    <row r="592" spans="2:13" ht="17.5">
      <c r="B592" s="73"/>
      <c r="L592" s="1326"/>
      <c r="M592" s="1326"/>
    </row>
    <row r="593" spans="2:13" ht="17.5">
      <c r="B593" s="73"/>
      <c r="L593" s="1326"/>
      <c r="M593" s="1326"/>
    </row>
    <row r="594" spans="2:13" ht="17.5">
      <c r="B594" s="73"/>
      <c r="L594" s="1326"/>
      <c r="M594" s="1326"/>
    </row>
    <row r="595" spans="2:13" ht="17.5">
      <c r="B595" s="73"/>
      <c r="L595" s="1326"/>
      <c r="M595" s="1326"/>
    </row>
    <row r="596" spans="2:13" ht="17.5">
      <c r="B596" s="73"/>
      <c r="L596" s="1326"/>
      <c r="M596" s="1326"/>
    </row>
    <row r="597" spans="2:13" ht="17.5">
      <c r="B597" s="73"/>
      <c r="L597" s="1326"/>
      <c r="M597" s="1326"/>
    </row>
    <row r="598" spans="2:13" ht="17.5">
      <c r="B598" s="73"/>
      <c r="L598" s="1326"/>
      <c r="M598" s="1326"/>
    </row>
    <row r="599" spans="2:13" ht="17.5">
      <c r="B599" s="73"/>
      <c r="L599" s="1326"/>
      <c r="M599" s="1326"/>
    </row>
    <row r="600" spans="2:13" ht="17.5">
      <c r="B600" s="73"/>
      <c r="L600" s="1326"/>
      <c r="M600" s="1326"/>
    </row>
    <row r="601" spans="2:13" ht="17.5">
      <c r="B601" s="73"/>
      <c r="L601" s="1326"/>
      <c r="M601" s="1326"/>
    </row>
    <row r="602" spans="2:13" ht="17.5">
      <c r="B602" s="73"/>
      <c r="L602" s="1326"/>
      <c r="M602" s="1326"/>
    </row>
    <row r="603" spans="2:13" ht="17.5">
      <c r="B603" s="73"/>
      <c r="L603" s="1326"/>
      <c r="M603" s="1326"/>
    </row>
    <row r="604" spans="2:13" ht="17.5">
      <c r="B604" s="73"/>
      <c r="L604" s="1326"/>
      <c r="M604" s="1326"/>
    </row>
    <row r="605" spans="2:13" ht="17.5">
      <c r="B605" s="73"/>
      <c r="L605" s="1326"/>
      <c r="M605" s="1326"/>
    </row>
    <row r="606" spans="2:13" ht="17.5">
      <c r="B606" s="73"/>
      <c r="L606" s="1326"/>
      <c r="M606" s="1326"/>
    </row>
    <row r="607" spans="2:13" ht="17.5">
      <c r="B607" s="73"/>
      <c r="L607" s="1326"/>
      <c r="M607" s="1326"/>
    </row>
    <row r="608" spans="2:13" ht="17.5">
      <c r="B608" s="73"/>
      <c r="L608" s="1326"/>
      <c r="M608" s="1326"/>
    </row>
    <row r="609" spans="2:13" ht="17.5">
      <c r="B609" s="73"/>
      <c r="L609" s="1326"/>
      <c r="M609" s="1326"/>
    </row>
    <row r="610" spans="2:13" ht="17.5">
      <c r="B610" s="73"/>
      <c r="L610" s="1326"/>
      <c r="M610" s="1326"/>
    </row>
    <row r="611" spans="2:13" ht="17.5">
      <c r="B611" s="73"/>
      <c r="L611" s="1326"/>
      <c r="M611" s="1326"/>
    </row>
    <row r="612" spans="2:13" ht="17.5">
      <c r="B612" s="73"/>
      <c r="L612" s="1326"/>
      <c r="M612" s="1326"/>
    </row>
    <row r="613" spans="2:13" ht="17.5">
      <c r="B613" s="73"/>
      <c r="L613" s="1326"/>
      <c r="M613" s="1326"/>
    </row>
    <row r="614" spans="2:13" ht="17.5">
      <c r="B614" s="73"/>
      <c r="L614" s="1326"/>
      <c r="M614" s="1326"/>
    </row>
    <row r="615" spans="2:13" ht="17.5">
      <c r="B615" s="73"/>
      <c r="L615" s="1326"/>
      <c r="M615" s="1326"/>
    </row>
    <row r="616" spans="2:13" ht="17.5">
      <c r="B616" s="73"/>
      <c r="L616" s="1326"/>
      <c r="M616" s="1326"/>
    </row>
    <row r="617" spans="2:13" ht="17.5">
      <c r="B617" s="73"/>
      <c r="L617" s="1326"/>
      <c r="M617" s="1326"/>
    </row>
    <row r="618" spans="2:13" ht="17.5">
      <c r="B618" s="73"/>
      <c r="L618" s="1326"/>
      <c r="M618" s="1326"/>
    </row>
    <row r="619" spans="2:13" ht="17.5">
      <c r="B619" s="73"/>
      <c r="L619" s="1326"/>
      <c r="M619" s="1326"/>
    </row>
    <row r="620" spans="2:13" ht="17.5">
      <c r="B620" s="73"/>
      <c r="L620" s="1326"/>
      <c r="M620" s="1326"/>
    </row>
    <row r="621" spans="2:13" ht="17.5">
      <c r="B621" s="73"/>
      <c r="L621" s="1326"/>
      <c r="M621" s="1326"/>
    </row>
    <row r="622" spans="2:13" ht="17.5">
      <c r="B622" s="73"/>
      <c r="L622" s="1326"/>
      <c r="M622" s="1326"/>
    </row>
    <row r="623" spans="2:13" ht="17.5">
      <c r="B623" s="73"/>
      <c r="L623" s="1326"/>
      <c r="M623" s="1326"/>
    </row>
    <row r="624" spans="2:13" ht="17.5">
      <c r="B624" s="73"/>
      <c r="L624" s="1326"/>
      <c r="M624" s="1326"/>
    </row>
    <row r="625" spans="2:13" ht="17.5">
      <c r="B625" s="73"/>
      <c r="L625" s="1326"/>
      <c r="M625" s="1326"/>
    </row>
    <row r="626" spans="2:13" ht="17.5">
      <c r="B626" s="73"/>
      <c r="L626" s="1326"/>
      <c r="M626" s="1326"/>
    </row>
    <row r="627" spans="2:13" ht="17.5">
      <c r="B627" s="73"/>
      <c r="L627" s="1326"/>
      <c r="M627" s="1326"/>
    </row>
    <row r="628" spans="2:13" ht="17.5">
      <c r="B628" s="73"/>
      <c r="L628" s="1326"/>
      <c r="M628" s="1326"/>
    </row>
    <row r="629" spans="2:13" ht="17.5">
      <c r="B629" s="73"/>
      <c r="L629" s="1326"/>
      <c r="M629" s="1326"/>
    </row>
    <row r="630" spans="2:13" ht="17.5">
      <c r="B630" s="73"/>
      <c r="L630" s="1326"/>
      <c r="M630" s="1326"/>
    </row>
    <row r="631" spans="2:13" ht="17.5">
      <c r="B631" s="73"/>
      <c r="L631" s="1326"/>
      <c r="M631" s="1326"/>
    </row>
    <row r="632" spans="2:13" ht="17.5">
      <c r="B632" s="73"/>
      <c r="L632" s="1326"/>
      <c r="M632" s="1326"/>
    </row>
    <row r="633" spans="2:13" ht="17.5">
      <c r="B633" s="73"/>
      <c r="L633" s="1326"/>
      <c r="M633" s="1326"/>
    </row>
    <row r="634" spans="2:13" ht="17.5">
      <c r="B634" s="73"/>
      <c r="L634" s="1326"/>
      <c r="M634" s="1326"/>
    </row>
    <row r="635" spans="2:13" ht="17.5">
      <c r="B635" s="73"/>
      <c r="L635" s="1326"/>
      <c r="M635" s="1326"/>
    </row>
    <row r="636" spans="2:13" ht="17.5">
      <c r="B636" s="73"/>
      <c r="L636" s="1326"/>
      <c r="M636" s="1326"/>
    </row>
    <row r="637" spans="2:13" ht="17.5">
      <c r="B637" s="73"/>
      <c r="L637" s="1326"/>
      <c r="M637" s="1326"/>
    </row>
    <row r="638" spans="2:13" ht="17.5">
      <c r="B638" s="73"/>
      <c r="L638" s="1326"/>
      <c r="M638" s="1326"/>
    </row>
    <row r="639" spans="2:13" ht="17.5">
      <c r="B639" s="73"/>
      <c r="L639" s="1326"/>
      <c r="M639" s="1326"/>
    </row>
    <row r="640" spans="2:13" ht="17.5">
      <c r="B640" s="73"/>
      <c r="L640" s="1326"/>
      <c r="M640" s="1326"/>
    </row>
    <row r="641" spans="2:13" ht="17.5">
      <c r="B641" s="73"/>
      <c r="L641" s="1326"/>
      <c r="M641" s="1326"/>
    </row>
    <row r="642" spans="2:13" ht="17.5">
      <c r="B642" s="73"/>
      <c r="L642" s="1326"/>
      <c r="M642" s="1326"/>
    </row>
    <row r="643" spans="2:13" ht="17.5">
      <c r="B643" s="73"/>
      <c r="L643" s="1326"/>
      <c r="M643" s="1326"/>
    </row>
    <row r="644" spans="2:13" ht="17.5">
      <c r="B644" s="73"/>
      <c r="L644" s="1326"/>
      <c r="M644" s="1326"/>
    </row>
    <row r="645" spans="2:13" ht="17.5">
      <c r="B645" s="73"/>
      <c r="L645" s="1326"/>
      <c r="M645" s="1326"/>
    </row>
    <row r="646" spans="2:13" ht="17.5">
      <c r="B646" s="73"/>
      <c r="L646" s="1326"/>
      <c r="M646" s="1326"/>
    </row>
    <row r="647" spans="2:13" ht="17.5">
      <c r="B647" s="73"/>
      <c r="L647" s="1326"/>
      <c r="M647" s="1326"/>
    </row>
    <row r="648" spans="2:13" ht="17.5">
      <c r="B648" s="73"/>
      <c r="L648" s="1326"/>
      <c r="M648" s="1326"/>
    </row>
    <row r="649" spans="2:13" ht="17.5">
      <c r="B649" s="73"/>
      <c r="L649" s="1326"/>
      <c r="M649" s="1326"/>
    </row>
    <row r="650" spans="2:13" ht="17.5">
      <c r="B650" s="73"/>
      <c r="L650" s="1326"/>
      <c r="M650" s="1326"/>
    </row>
    <row r="651" spans="2:13" ht="17.5">
      <c r="B651" s="73"/>
      <c r="L651" s="1326"/>
      <c r="M651" s="1326"/>
    </row>
    <row r="652" spans="2:13" ht="17.5">
      <c r="B652" s="73"/>
      <c r="L652" s="1326"/>
      <c r="M652" s="1326"/>
    </row>
    <row r="653" spans="2:13" ht="17.5">
      <c r="B653" s="73"/>
      <c r="L653" s="1326"/>
      <c r="M653" s="1326"/>
    </row>
    <row r="654" spans="2:13" ht="17.5">
      <c r="B654" s="73"/>
      <c r="L654" s="1326"/>
      <c r="M654" s="1326"/>
    </row>
    <row r="655" spans="2:13" ht="17.5">
      <c r="B655" s="73"/>
      <c r="L655" s="1326"/>
      <c r="M655" s="1326"/>
    </row>
    <row r="656" spans="2:13" ht="17.5">
      <c r="B656" s="73"/>
      <c r="L656" s="1326"/>
      <c r="M656" s="1326"/>
    </row>
    <row r="657" spans="2:13" ht="17.5">
      <c r="B657" s="73"/>
      <c r="L657" s="1326"/>
      <c r="M657" s="1326"/>
    </row>
    <row r="658" spans="2:13" ht="17.5">
      <c r="B658" s="73"/>
      <c r="L658" s="1326"/>
      <c r="M658" s="1326"/>
    </row>
    <row r="659" spans="2:13" ht="17.5">
      <c r="B659" s="73"/>
      <c r="L659" s="1326"/>
      <c r="M659" s="1326"/>
    </row>
    <row r="660" spans="2:13" ht="17.5">
      <c r="B660" s="73"/>
      <c r="L660" s="1326"/>
      <c r="M660" s="1326"/>
    </row>
    <row r="661" spans="2:13" ht="17.5">
      <c r="B661" s="73"/>
      <c r="L661" s="1326"/>
      <c r="M661" s="1326"/>
    </row>
    <row r="662" spans="2:13" ht="17.5">
      <c r="B662" s="73"/>
      <c r="L662" s="1326"/>
      <c r="M662" s="1326"/>
    </row>
    <row r="663" spans="2:13" ht="17.5">
      <c r="B663" s="73"/>
      <c r="L663" s="1326"/>
      <c r="M663" s="1326"/>
    </row>
    <row r="664" spans="2:13" ht="17.5">
      <c r="B664" s="73"/>
      <c r="L664" s="1326"/>
      <c r="M664" s="1326"/>
    </row>
    <row r="665" spans="2:13" ht="17.5">
      <c r="B665" s="73"/>
      <c r="L665" s="1326"/>
      <c r="M665" s="1326"/>
    </row>
    <row r="666" spans="2:13" ht="17.5">
      <c r="B666" s="73"/>
      <c r="L666" s="1326"/>
      <c r="M666" s="1326"/>
    </row>
    <row r="667" spans="2:13" ht="17.5">
      <c r="B667" s="73"/>
      <c r="L667" s="1326"/>
      <c r="M667" s="1326"/>
    </row>
    <row r="668" spans="2:13" ht="17.5">
      <c r="B668" s="73"/>
      <c r="L668" s="1326"/>
      <c r="M668" s="1326"/>
    </row>
    <row r="669" spans="2:13" ht="17.5">
      <c r="B669" s="73"/>
      <c r="L669" s="1326"/>
      <c r="M669" s="1326"/>
    </row>
    <row r="670" spans="2:13" ht="17.5">
      <c r="B670" s="73"/>
      <c r="L670" s="1326"/>
      <c r="M670" s="1326"/>
    </row>
    <row r="671" spans="2:13" ht="17.5">
      <c r="B671" s="73"/>
      <c r="L671" s="1326"/>
      <c r="M671" s="1326"/>
    </row>
    <row r="672" spans="2:13" ht="17.5">
      <c r="B672" s="73"/>
      <c r="L672" s="1326"/>
      <c r="M672" s="1326"/>
    </row>
    <row r="673" spans="2:13" ht="17.5">
      <c r="B673" s="73"/>
      <c r="L673" s="1326"/>
      <c r="M673" s="1326"/>
    </row>
    <row r="674" spans="2:13" ht="17.5">
      <c r="B674" s="73"/>
      <c r="L674" s="1326"/>
      <c r="M674" s="1326"/>
    </row>
    <row r="675" spans="2:13" ht="17.5">
      <c r="B675" s="73"/>
      <c r="L675" s="1326"/>
      <c r="M675" s="1326"/>
    </row>
    <row r="676" spans="2:13" ht="17.5">
      <c r="B676" s="73"/>
      <c r="L676" s="1326"/>
      <c r="M676" s="1326"/>
    </row>
    <row r="677" spans="2:13" ht="17.5">
      <c r="B677" s="73"/>
      <c r="L677" s="1326"/>
      <c r="M677" s="1326"/>
    </row>
    <row r="678" spans="2:13" ht="17.5">
      <c r="B678" s="73"/>
      <c r="L678" s="1326"/>
      <c r="M678" s="1326"/>
    </row>
    <row r="679" spans="2:13" ht="17.5">
      <c r="B679" s="73"/>
      <c r="L679" s="1326"/>
      <c r="M679" s="1326"/>
    </row>
    <row r="680" spans="2:13" ht="17.5">
      <c r="B680" s="73"/>
      <c r="L680" s="1326"/>
      <c r="M680" s="1326"/>
    </row>
    <row r="681" spans="2:13" ht="17.5">
      <c r="B681" s="73"/>
      <c r="L681" s="1326"/>
      <c r="M681" s="1326"/>
    </row>
    <row r="682" spans="2:13" ht="17.5">
      <c r="B682" s="73"/>
      <c r="L682" s="1326"/>
      <c r="M682" s="1326"/>
    </row>
    <row r="683" spans="2:13" ht="17.5">
      <c r="B683" s="73"/>
      <c r="L683" s="1326"/>
      <c r="M683" s="1326"/>
    </row>
    <row r="684" spans="2:13" ht="17.5">
      <c r="B684" s="73"/>
      <c r="L684" s="1326"/>
      <c r="M684" s="1326"/>
    </row>
    <row r="685" spans="2:13" ht="17.5">
      <c r="B685" s="73"/>
      <c r="L685" s="1326"/>
      <c r="M685" s="1326"/>
    </row>
    <row r="686" spans="2:13" ht="17.5">
      <c r="B686" s="73"/>
      <c r="L686" s="1326"/>
      <c r="M686" s="1326"/>
    </row>
    <row r="687" spans="2:13" ht="17.5">
      <c r="B687" s="73"/>
      <c r="L687" s="1326"/>
      <c r="M687" s="1326"/>
    </row>
    <row r="688" spans="2:13" ht="17.5">
      <c r="B688" s="73"/>
      <c r="L688" s="1326"/>
      <c r="M688" s="1326"/>
    </row>
    <row r="689" spans="2:13" ht="17.5">
      <c r="B689" s="73"/>
      <c r="L689" s="1326"/>
      <c r="M689" s="1326"/>
    </row>
    <row r="690" spans="2:13" ht="17.5">
      <c r="B690" s="73"/>
      <c r="L690" s="1326"/>
      <c r="M690" s="1326"/>
    </row>
    <row r="691" spans="2:13" ht="17.5">
      <c r="B691" s="73"/>
      <c r="L691" s="1326"/>
      <c r="M691" s="1326"/>
    </row>
    <row r="692" spans="2:13" ht="17.5">
      <c r="B692" s="73"/>
      <c r="L692" s="1326"/>
      <c r="M692" s="1326"/>
    </row>
    <row r="693" spans="2:13" ht="17.5">
      <c r="B693" s="73"/>
      <c r="L693" s="1326"/>
      <c r="M693" s="1326"/>
    </row>
    <row r="694" spans="2:13" ht="17.5">
      <c r="B694" s="73"/>
      <c r="L694" s="1326"/>
      <c r="M694" s="1326"/>
    </row>
    <row r="695" spans="2:13" ht="17.5">
      <c r="B695" s="73"/>
      <c r="L695" s="1326"/>
      <c r="M695" s="1326"/>
    </row>
    <row r="696" spans="2:13" ht="17.5">
      <c r="B696" s="73"/>
      <c r="L696" s="1326"/>
      <c r="M696" s="1326"/>
    </row>
    <row r="697" spans="2:13" ht="17.5">
      <c r="B697" s="73"/>
      <c r="L697" s="1326"/>
      <c r="M697" s="1326"/>
    </row>
    <row r="698" spans="2:13" ht="17.5">
      <c r="B698" s="73"/>
      <c r="L698" s="1326"/>
      <c r="M698" s="1326"/>
    </row>
    <row r="699" spans="2:13" ht="17.5">
      <c r="B699" s="73"/>
      <c r="L699" s="1326"/>
      <c r="M699" s="1326"/>
    </row>
    <row r="700" spans="2:13" ht="17.5">
      <c r="B700" s="73"/>
      <c r="L700" s="1326"/>
      <c r="M700" s="1326"/>
    </row>
    <row r="701" spans="2:13" ht="17.5">
      <c r="B701" s="73"/>
      <c r="L701" s="1326"/>
      <c r="M701" s="1326"/>
    </row>
    <row r="702" spans="2:13" ht="17.5">
      <c r="B702" s="73"/>
      <c r="L702" s="1326"/>
      <c r="M702" s="1326"/>
    </row>
    <row r="703" spans="2:13" ht="17.5">
      <c r="B703" s="73"/>
      <c r="L703" s="1326"/>
      <c r="M703" s="1326"/>
    </row>
    <row r="704" spans="2:13" ht="17.5">
      <c r="B704" s="73"/>
      <c r="L704" s="1326"/>
      <c r="M704" s="1326"/>
    </row>
    <row r="705" spans="2:13" ht="17.5">
      <c r="B705" s="73"/>
      <c r="L705" s="1326"/>
      <c r="M705" s="1326"/>
    </row>
    <row r="706" spans="2:13" ht="17.5">
      <c r="B706" s="73"/>
      <c r="L706" s="1326"/>
      <c r="M706" s="1326"/>
    </row>
    <row r="707" spans="2:13" ht="17.5">
      <c r="B707" s="73"/>
      <c r="L707" s="1326"/>
      <c r="M707" s="1326"/>
    </row>
    <row r="708" spans="2:13" ht="17.5">
      <c r="B708" s="73"/>
      <c r="L708" s="1326"/>
      <c r="M708" s="1326"/>
    </row>
    <row r="709" spans="2:13" ht="17.5">
      <c r="B709" s="73"/>
      <c r="L709" s="1326"/>
      <c r="M709" s="1326"/>
    </row>
    <row r="710" spans="2:13" ht="17.5">
      <c r="B710" s="73"/>
      <c r="L710" s="1326"/>
      <c r="M710" s="1326"/>
    </row>
    <row r="711" spans="2:13" ht="17.5">
      <c r="B711" s="73"/>
      <c r="L711" s="1326"/>
      <c r="M711" s="1326"/>
    </row>
    <row r="712" spans="2:13" ht="17.5">
      <c r="B712" s="73"/>
      <c r="L712" s="1326"/>
      <c r="M712" s="1326"/>
    </row>
    <row r="713" spans="2:13" ht="17.5">
      <c r="B713" s="73"/>
      <c r="L713" s="1326"/>
      <c r="M713" s="1326"/>
    </row>
    <row r="714" spans="2:13" ht="17.5">
      <c r="B714" s="73"/>
      <c r="L714" s="1326"/>
      <c r="M714" s="1326"/>
    </row>
    <row r="715" spans="2:13" ht="17.5">
      <c r="B715" s="73"/>
      <c r="L715" s="1326"/>
      <c r="M715" s="1326"/>
    </row>
    <row r="716" spans="2:13" ht="17.5">
      <c r="B716" s="73"/>
      <c r="L716" s="1326"/>
      <c r="M716" s="1326"/>
    </row>
    <row r="717" spans="2:13" ht="17.5">
      <c r="B717" s="73"/>
      <c r="L717" s="1326"/>
      <c r="M717" s="1326"/>
    </row>
    <row r="718" spans="2:13" ht="17.5">
      <c r="B718" s="73"/>
      <c r="L718" s="1326"/>
      <c r="M718" s="1326"/>
    </row>
    <row r="719" spans="2:13" ht="17.5">
      <c r="B719" s="73"/>
      <c r="L719" s="1326"/>
      <c r="M719" s="1326"/>
    </row>
    <row r="720" spans="2:13" ht="17.5">
      <c r="B720" s="73"/>
      <c r="L720" s="1326"/>
      <c r="M720" s="1326"/>
    </row>
    <row r="721" spans="2:13" ht="17.5">
      <c r="B721" s="73"/>
      <c r="L721" s="1326"/>
      <c r="M721" s="1326"/>
    </row>
    <row r="722" spans="2:13" ht="17.5">
      <c r="B722" s="73"/>
      <c r="L722" s="1326"/>
      <c r="M722" s="1326"/>
    </row>
    <row r="723" spans="2:13" ht="17.5">
      <c r="B723" s="73"/>
      <c r="L723" s="1326"/>
      <c r="M723" s="1326"/>
    </row>
    <row r="724" spans="2:13" ht="17.5">
      <c r="B724" s="73"/>
      <c r="L724" s="1326"/>
      <c r="M724" s="1326"/>
    </row>
    <row r="725" spans="2:13" ht="17.5">
      <c r="B725" s="73"/>
      <c r="L725" s="1326"/>
      <c r="M725" s="1326"/>
    </row>
    <row r="726" spans="2:13" ht="17.5">
      <c r="B726" s="73"/>
      <c r="L726" s="1326"/>
      <c r="M726" s="1326"/>
    </row>
    <row r="727" spans="2:13" ht="17.5">
      <c r="B727" s="73"/>
      <c r="L727" s="1326"/>
      <c r="M727" s="1326"/>
    </row>
    <row r="728" spans="2:13" ht="17.5">
      <c r="B728" s="73"/>
      <c r="L728" s="1326"/>
      <c r="M728" s="1326"/>
    </row>
    <row r="729" spans="2:13" ht="17.5">
      <c r="B729" s="73"/>
      <c r="L729" s="1326"/>
      <c r="M729" s="1326"/>
    </row>
    <row r="730" spans="2:13" ht="17.5">
      <c r="B730" s="73"/>
      <c r="L730" s="1326"/>
      <c r="M730" s="1326"/>
    </row>
    <row r="731" spans="2:13" ht="17.5">
      <c r="B731" s="73"/>
      <c r="L731" s="1326"/>
      <c r="M731" s="1326"/>
    </row>
    <row r="732" spans="2:13" ht="17.5">
      <c r="B732" s="73"/>
      <c r="L732" s="1326"/>
      <c r="M732" s="1326"/>
    </row>
    <row r="733" spans="2:13" ht="17.5">
      <c r="B733" s="73"/>
      <c r="L733" s="1326"/>
      <c r="M733" s="1326"/>
    </row>
    <row r="734" spans="2:13" ht="17.5">
      <c r="B734" s="73"/>
      <c r="L734" s="1326"/>
      <c r="M734" s="1326"/>
    </row>
    <row r="735" spans="2:13" ht="17.5">
      <c r="B735" s="73"/>
      <c r="L735" s="1326"/>
      <c r="M735" s="1326"/>
    </row>
    <row r="736" spans="2:13" ht="17.5">
      <c r="B736" s="73"/>
      <c r="L736" s="1326"/>
      <c r="M736" s="1326"/>
    </row>
    <row r="737" spans="2:13" ht="17.5">
      <c r="B737" s="73"/>
      <c r="L737" s="1326"/>
      <c r="M737" s="1326"/>
    </row>
    <row r="738" spans="2:13" ht="17.5">
      <c r="B738" s="73"/>
      <c r="L738" s="1326"/>
      <c r="M738" s="1326"/>
    </row>
    <row r="739" spans="2:13" ht="17.5">
      <c r="B739" s="73"/>
      <c r="L739" s="1326"/>
      <c r="M739" s="1326"/>
    </row>
    <row r="740" spans="2:13" ht="17.5">
      <c r="B740" s="73"/>
      <c r="L740" s="1326"/>
      <c r="M740" s="1326"/>
    </row>
    <row r="741" spans="2:13" ht="17.5">
      <c r="B741" s="73"/>
      <c r="L741" s="1326"/>
      <c r="M741" s="1326"/>
    </row>
    <row r="742" spans="2:13" ht="17.5">
      <c r="B742" s="73"/>
      <c r="L742" s="1326"/>
      <c r="M742" s="1326"/>
    </row>
    <row r="743" spans="2:13" ht="17.5">
      <c r="B743" s="73"/>
      <c r="L743" s="1326"/>
      <c r="M743" s="1326"/>
    </row>
    <row r="744" spans="2:13" ht="17.5">
      <c r="B744" s="73"/>
      <c r="L744" s="1326"/>
      <c r="M744" s="1326"/>
    </row>
    <row r="745" spans="2:13" ht="17.5">
      <c r="B745" s="73"/>
      <c r="L745" s="1326"/>
      <c r="M745" s="1326"/>
    </row>
    <row r="746" spans="2:13" ht="17.5">
      <c r="B746" s="73"/>
      <c r="L746" s="1326"/>
      <c r="M746" s="1326"/>
    </row>
    <row r="747" spans="2:13" ht="17.5">
      <c r="B747" s="73"/>
      <c r="L747" s="1326"/>
      <c r="M747" s="1326"/>
    </row>
    <row r="748" spans="2:13" ht="17.5">
      <c r="B748" s="73"/>
      <c r="L748" s="1326"/>
      <c r="M748" s="1326"/>
    </row>
    <row r="749" spans="2:13" ht="17.5">
      <c r="B749" s="73"/>
      <c r="L749" s="1326"/>
      <c r="M749" s="1326"/>
    </row>
    <row r="750" spans="2:13" ht="17.5">
      <c r="B750" s="73"/>
      <c r="L750" s="1326"/>
      <c r="M750" s="1326"/>
    </row>
    <row r="751" spans="2:13" ht="17.5">
      <c r="B751" s="73"/>
      <c r="L751" s="1326"/>
      <c r="M751" s="1326"/>
    </row>
    <row r="752" spans="2:13" ht="17.5">
      <c r="B752" s="73"/>
      <c r="L752" s="1326"/>
      <c r="M752" s="1326"/>
    </row>
    <row r="753" spans="2:13" ht="17.5">
      <c r="B753" s="73"/>
      <c r="L753" s="1326"/>
      <c r="M753" s="1326"/>
    </row>
    <row r="754" spans="2:13" ht="17.5">
      <c r="B754" s="73"/>
      <c r="L754" s="1326"/>
      <c r="M754" s="1326"/>
    </row>
    <row r="755" spans="2:13" ht="17.5">
      <c r="B755" s="73"/>
      <c r="L755" s="1326"/>
      <c r="M755" s="1326"/>
    </row>
    <row r="756" spans="2:13" ht="17.5">
      <c r="B756" s="73"/>
      <c r="L756" s="1326"/>
      <c r="M756" s="1326"/>
    </row>
    <row r="757" spans="2:13" ht="17.5">
      <c r="B757" s="73"/>
      <c r="L757" s="1326"/>
      <c r="M757" s="1326"/>
    </row>
    <row r="758" spans="2:13" ht="17.5">
      <c r="B758" s="73"/>
      <c r="L758" s="1326"/>
      <c r="M758" s="1326"/>
    </row>
    <row r="759" spans="2:13" ht="17.5">
      <c r="B759" s="73"/>
      <c r="L759" s="1326"/>
      <c r="M759" s="1326"/>
    </row>
    <row r="760" spans="2:13" ht="17.5">
      <c r="B760" s="73"/>
      <c r="L760" s="1326"/>
      <c r="M760" s="1326"/>
    </row>
    <row r="761" spans="2:13" ht="17.5">
      <c r="B761" s="73"/>
      <c r="L761" s="1326"/>
      <c r="M761" s="1326"/>
    </row>
    <row r="762" spans="2:13" ht="17.5">
      <c r="B762" s="73"/>
      <c r="L762" s="1326"/>
      <c r="M762" s="1326"/>
    </row>
    <row r="763" spans="2:13" ht="17.5">
      <c r="B763" s="73"/>
      <c r="L763" s="1326"/>
      <c r="M763" s="1326"/>
    </row>
    <row r="764" spans="2:13" ht="17.5">
      <c r="B764" s="73"/>
      <c r="L764" s="1326"/>
      <c r="M764" s="1326"/>
    </row>
    <row r="765" spans="2:13" ht="17.5">
      <c r="B765" s="73"/>
      <c r="L765" s="1326"/>
      <c r="M765" s="1326"/>
    </row>
    <row r="766" spans="2:13" ht="17.5">
      <c r="B766" s="73"/>
      <c r="L766" s="1326"/>
      <c r="M766" s="1326"/>
    </row>
    <row r="767" spans="2:13" ht="17.5">
      <c r="B767" s="73"/>
      <c r="L767" s="1326"/>
      <c r="M767" s="1326"/>
    </row>
    <row r="768" spans="2:13" ht="17.5">
      <c r="B768" s="73"/>
      <c r="L768" s="1326"/>
      <c r="M768" s="1326"/>
    </row>
    <row r="769" spans="2:13" ht="17.5">
      <c r="B769" s="73"/>
      <c r="L769" s="1326"/>
      <c r="M769" s="1326"/>
    </row>
    <row r="770" spans="2:13" ht="17.5">
      <c r="B770" s="73"/>
      <c r="L770" s="1326"/>
      <c r="M770" s="1326"/>
    </row>
    <row r="771" spans="2:13" ht="17.5">
      <c r="B771" s="73"/>
      <c r="L771" s="1326"/>
      <c r="M771" s="1326"/>
    </row>
    <row r="772" spans="2:13" ht="17.5">
      <c r="B772" s="73"/>
      <c r="L772" s="1326"/>
      <c r="M772" s="1326"/>
    </row>
    <row r="773" spans="2:13" ht="17.5">
      <c r="B773" s="73"/>
      <c r="L773" s="1326"/>
      <c r="M773" s="1326"/>
    </row>
    <row r="774" spans="2:13" ht="17.5">
      <c r="B774" s="73"/>
      <c r="L774" s="1326"/>
      <c r="M774" s="1326"/>
    </row>
    <row r="775" spans="2:13" ht="17.5">
      <c r="B775" s="73"/>
      <c r="L775" s="1326"/>
      <c r="M775" s="1326"/>
    </row>
    <row r="776" spans="2:13" ht="17.5">
      <c r="B776" s="73"/>
      <c r="L776" s="1326"/>
      <c r="M776" s="1326"/>
    </row>
    <row r="777" spans="2:13" ht="17.5">
      <c r="B777" s="73"/>
      <c r="L777" s="1326"/>
      <c r="M777" s="1326"/>
    </row>
    <row r="778" spans="2:13" ht="17.5">
      <c r="B778" s="73"/>
      <c r="L778" s="1326"/>
      <c r="M778" s="1326"/>
    </row>
    <row r="779" spans="2:13" ht="17.5">
      <c r="B779" s="73"/>
      <c r="L779" s="1326"/>
      <c r="M779" s="1326"/>
    </row>
    <row r="780" spans="2:13" ht="17.5">
      <c r="B780" s="73"/>
      <c r="L780" s="1326"/>
      <c r="M780" s="1326"/>
    </row>
    <row r="781" spans="2:13" ht="17.5">
      <c r="B781" s="73"/>
      <c r="L781" s="1326"/>
      <c r="M781" s="1326"/>
    </row>
    <row r="782" spans="2:13" ht="17.5">
      <c r="B782" s="73"/>
      <c r="L782" s="1326"/>
      <c r="M782" s="1326"/>
    </row>
    <row r="783" spans="2:13" ht="17.5">
      <c r="B783" s="73"/>
      <c r="L783" s="1326"/>
      <c r="M783" s="1326"/>
    </row>
    <row r="784" spans="2:13" ht="17.5">
      <c r="B784" s="73"/>
      <c r="L784" s="1326"/>
      <c r="M784" s="1326"/>
    </row>
    <row r="785" spans="2:13" ht="17.5">
      <c r="B785" s="73"/>
      <c r="L785" s="1326"/>
      <c r="M785" s="1326"/>
    </row>
    <row r="786" spans="2:13" ht="17.5">
      <c r="B786" s="73"/>
      <c r="L786" s="1326"/>
      <c r="M786" s="1326"/>
    </row>
    <row r="787" spans="2:13" ht="17.5">
      <c r="B787" s="73"/>
      <c r="L787" s="1326"/>
      <c r="M787" s="1326"/>
    </row>
    <row r="788" spans="2:13" ht="17.5">
      <c r="B788" s="73"/>
      <c r="L788" s="1326"/>
      <c r="M788" s="1326"/>
    </row>
    <row r="789" spans="2:13" ht="17.5">
      <c r="B789" s="73"/>
      <c r="L789" s="1326"/>
      <c r="M789" s="1326"/>
    </row>
    <row r="790" spans="2:13" ht="17.5">
      <c r="B790" s="73"/>
      <c r="L790" s="1326"/>
      <c r="M790" s="1326"/>
    </row>
    <row r="791" spans="2:13" ht="17.5">
      <c r="B791" s="73"/>
      <c r="L791" s="1326"/>
      <c r="M791" s="1326"/>
    </row>
    <row r="792" spans="2:13" ht="17.5">
      <c r="B792" s="73"/>
      <c r="L792" s="1326"/>
      <c r="M792" s="1326"/>
    </row>
    <row r="793" spans="2:13" ht="17.5">
      <c r="B793" s="73"/>
      <c r="L793" s="1326"/>
      <c r="M793" s="1326"/>
    </row>
    <row r="794" spans="2:13" ht="17.5">
      <c r="B794" s="73"/>
      <c r="L794" s="1326"/>
      <c r="M794" s="1326"/>
    </row>
    <row r="795" spans="2:13" ht="17.5">
      <c r="B795" s="73"/>
      <c r="L795" s="1326"/>
      <c r="M795" s="1326"/>
    </row>
    <row r="796" spans="2:13" ht="17.5">
      <c r="B796" s="73"/>
      <c r="L796" s="1326"/>
      <c r="M796" s="1326"/>
    </row>
    <row r="797" spans="2:13" ht="17.5">
      <c r="B797" s="73"/>
      <c r="L797" s="1326"/>
      <c r="M797" s="1326"/>
    </row>
    <row r="798" spans="2:13" ht="17.5">
      <c r="B798" s="73"/>
      <c r="L798" s="1326"/>
      <c r="M798" s="1326"/>
    </row>
    <row r="799" spans="2:13" ht="17.5">
      <c r="B799" s="73"/>
      <c r="L799" s="1326"/>
      <c r="M799" s="1326"/>
    </row>
    <row r="800" spans="2:13" ht="17.5">
      <c r="B800" s="73"/>
      <c r="L800" s="1326"/>
      <c r="M800" s="1326"/>
    </row>
    <row r="801" spans="2:13" ht="17.5">
      <c r="B801" s="73"/>
      <c r="L801" s="1326"/>
      <c r="M801" s="1326"/>
    </row>
    <row r="802" spans="2:13" ht="17.5">
      <c r="B802" s="73"/>
      <c r="L802" s="1326"/>
      <c r="M802" s="1326"/>
    </row>
    <row r="803" spans="2:13" ht="17.5">
      <c r="B803" s="73"/>
      <c r="L803" s="1326"/>
      <c r="M803" s="1326"/>
    </row>
    <row r="804" spans="2:13" ht="17.5">
      <c r="B804" s="73"/>
      <c r="L804" s="1326"/>
      <c r="M804" s="1326"/>
    </row>
    <row r="805" spans="2:13" ht="17.5">
      <c r="B805" s="73"/>
      <c r="L805" s="1326"/>
      <c r="M805" s="1326"/>
    </row>
    <row r="806" spans="2:13" ht="17.5">
      <c r="B806" s="73"/>
      <c r="L806" s="1326"/>
      <c r="M806" s="1326"/>
    </row>
    <row r="807" spans="2:13" ht="17.5">
      <c r="B807" s="73"/>
      <c r="L807" s="1326"/>
      <c r="M807" s="1326"/>
    </row>
    <row r="808" spans="2:13" ht="17.5">
      <c r="B808" s="73"/>
      <c r="L808" s="1326"/>
      <c r="M808" s="1326"/>
    </row>
    <row r="809" spans="2:13" ht="17.5">
      <c r="B809" s="73"/>
      <c r="L809" s="1326"/>
      <c r="M809" s="1326"/>
    </row>
    <row r="810" spans="2:13" ht="17.5">
      <c r="B810" s="73"/>
      <c r="L810" s="1326"/>
      <c r="M810" s="1326"/>
    </row>
    <row r="811" spans="2:13" ht="17.5">
      <c r="B811" s="73"/>
      <c r="L811" s="1326"/>
      <c r="M811" s="1326"/>
    </row>
    <row r="812" spans="2:13" ht="17.5">
      <c r="B812" s="73"/>
      <c r="L812" s="1326"/>
      <c r="M812" s="1326"/>
    </row>
    <row r="813" spans="2:13" ht="17.5">
      <c r="B813" s="73"/>
      <c r="L813" s="1326"/>
      <c r="M813" s="1326"/>
    </row>
    <row r="814" spans="2:13" ht="17.5">
      <c r="B814" s="73"/>
      <c r="L814" s="1326"/>
      <c r="M814" s="1326"/>
    </row>
    <row r="815" spans="2:13" ht="17.5">
      <c r="B815" s="73"/>
      <c r="L815" s="1326"/>
      <c r="M815" s="1326"/>
    </row>
    <row r="816" spans="2:13" ht="17.5">
      <c r="B816" s="73"/>
      <c r="L816" s="1326"/>
      <c r="M816" s="1326"/>
    </row>
    <row r="817" spans="2:13" ht="17.5">
      <c r="B817" s="73"/>
      <c r="L817" s="1326"/>
      <c r="M817" s="1326"/>
    </row>
    <row r="818" spans="2:13" ht="17.5">
      <c r="B818" s="73"/>
      <c r="L818" s="1326"/>
      <c r="M818" s="1326"/>
    </row>
    <row r="819" spans="2:13" ht="17.5">
      <c r="B819" s="73"/>
      <c r="L819" s="1326"/>
      <c r="M819" s="1326"/>
    </row>
    <row r="820" spans="2:13" ht="17.5">
      <c r="B820" s="73"/>
      <c r="L820" s="1326"/>
      <c r="M820" s="1326"/>
    </row>
    <row r="821" spans="2:13" ht="17.5">
      <c r="B821" s="73"/>
      <c r="L821" s="1326"/>
      <c r="M821" s="1326"/>
    </row>
    <row r="822" spans="2:13" ht="17.5">
      <c r="B822" s="73"/>
      <c r="L822" s="1326"/>
      <c r="M822" s="1326"/>
    </row>
    <row r="823" spans="2:13" ht="17.5">
      <c r="B823" s="73"/>
      <c r="L823" s="1326"/>
      <c r="M823" s="1326"/>
    </row>
    <row r="824" spans="2:13" ht="17.5">
      <c r="B824" s="73"/>
      <c r="L824" s="1326"/>
      <c r="M824" s="1326"/>
    </row>
    <row r="825" spans="2:13" ht="17.5">
      <c r="B825" s="73"/>
      <c r="L825" s="1326"/>
      <c r="M825" s="1326"/>
    </row>
    <row r="826" spans="2:13" ht="17.5">
      <c r="B826" s="73"/>
      <c r="L826" s="1326"/>
      <c r="M826" s="1326"/>
    </row>
    <row r="827" spans="2:13" ht="17.5">
      <c r="B827" s="73"/>
      <c r="L827" s="1326"/>
      <c r="M827" s="1326"/>
    </row>
    <row r="828" spans="2:13" ht="17.5">
      <c r="B828" s="73"/>
      <c r="L828" s="1326"/>
      <c r="M828" s="1326"/>
    </row>
    <row r="829" spans="2:13" ht="17.5">
      <c r="B829" s="73"/>
      <c r="L829" s="1326"/>
      <c r="M829" s="1326"/>
    </row>
    <row r="830" spans="2:13" ht="17.5">
      <c r="B830" s="73"/>
      <c r="L830" s="1326"/>
      <c r="M830" s="1326"/>
    </row>
    <row r="831" spans="2:13" ht="17.5">
      <c r="B831" s="73"/>
      <c r="L831" s="1326"/>
      <c r="M831" s="1326"/>
    </row>
    <row r="832" spans="2:13" ht="17.5">
      <c r="B832" s="73"/>
      <c r="L832" s="1326"/>
      <c r="M832" s="1326"/>
    </row>
    <row r="833" spans="2:13" ht="17.5">
      <c r="B833" s="73"/>
      <c r="L833" s="1326"/>
      <c r="M833" s="1326"/>
    </row>
    <row r="834" spans="2:13" ht="17.5">
      <c r="B834" s="73"/>
      <c r="L834" s="1326"/>
      <c r="M834" s="1326"/>
    </row>
    <row r="835" spans="2:13" ht="17.5">
      <c r="B835" s="73"/>
      <c r="L835" s="1326"/>
      <c r="M835" s="1326"/>
    </row>
    <row r="836" spans="2:13" ht="17.5">
      <c r="B836" s="73"/>
      <c r="L836" s="1326"/>
      <c r="M836" s="1326"/>
    </row>
    <row r="837" spans="2:13" ht="17.5">
      <c r="B837" s="73"/>
      <c r="L837" s="1326"/>
      <c r="M837" s="1326"/>
    </row>
    <row r="838" spans="2:13" ht="17.5">
      <c r="B838" s="73"/>
      <c r="L838" s="1326"/>
      <c r="M838" s="1326"/>
    </row>
    <row r="839" spans="2:13" ht="17.5">
      <c r="B839" s="73"/>
      <c r="L839" s="1326"/>
      <c r="M839" s="1326"/>
    </row>
    <row r="840" spans="2:13" ht="17.5">
      <c r="B840" s="73"/>
      <c r="L840" s="1326"/>
      <c r="M840" s="1326"/>
    </row>
    <row r="841" spans="2:13" ht="17.5">
      <c r="B841" s="73"/>
      <c r="L841" s="1326"/>
      <c r="M841" s="1326"/>
    </row>
    <row r="842" spans="2:13" ht="17.5">
      <c r="B842" s="73"/>
      <c r="L842" s="1326"/>
      <c r="M842" s="1326"/>
    </row>
    <row r="843" spans="2:13" ht="17.5">
      <c r="B843" s="73"/>
      <c r="L843" s="1326"/>
      <c r="M843" s="1326"/>
    </row>
    <row r="844" spans="2:13" ht="17.5">
      <c r="B844" s="73"/>
      <c r="L844" s="1326"/>
      <c r="M844" s="1326"/>
    </row>
    <row r="845" spans="2:13" ht="17.5">
      <c r="B845" s="73"/>
      <c r="L845" s="1326"/>
      <c r="M845" s="1326"/>
    </row>
    <row r="846" spans="2:13" ht="17.5">
      <c r="B846" s="73"/>
      <c r="L846" s="1326"/>
      <c r="M846" s="1326"/>
    </row>
    <row r="847" spans="2:13" ht="17.5">
      <c r="B847" s="73"/>
      <c r="L847" s="1326"/>
      <c r="M847" s="1326"/>
    </row>
    <row r="848" spans="2:13" ht="17.5">
      <c r="B848" s="73"/>
      <c r="L848" s="1326"/>
      <c r="M848" s="1326"/>
    </row>
    <row r="849" spans="2:13" ht="17.5">
      <c r="B849" s="73"/>
      <c r="L849" s="1326"/>
      <c r="M849" s="1326"/>
    </row>
    <row r="850" spans="2:13" ht="17.5">
      <c r="B850" s="73"/>
      <c r="L850" s="1326"/>
      <c r="M850" s="1326"/>
    </row>
    <row r="851" spans="2:13" ht="17.5">
      <c r="B851" s="73"/>
      <c r="L851" s="1326"/>
      <c r="M851" s="1326"/>
    </row>
    <row r="852" spans="2:13" ht="17.5">
      <c r="B852" s="73"/>
      <c r="L852" s="1326"/>
      <c r="M852" s="1326"/>
    </row>
    <row r="853" spans="2:13" ht="17.5">
      <c r="B853" s="73"/>
      <c r="L853" s="1326"/>
      <c r="M853" s="1326"/>
    </row>
    <row r="854" spans="2:13" ht="17.5">
      <c r="B854" s="73"/>
      <c r="L854" s="1326"/>
      <c r="M854" s="1326"/>
    </row>
    <row r="855" spans="2:13" ht="17.5">
      <c r="B855" s="73"/>
      <c r="L855" s="1326"/>
      <c r="M855" s="1326"/>
    </row>
    <row r="856" spans="2:13" ht="17.5">
      <c r="B856" s="73"/>
      <c r="L856" s="1326"/>
      <c r="M856" s="1326"/>
    </row>
    <row r="857" spans="2:13" ht="17.5">
      <c r="B857" s="73"/>
      <c r="L857" s="1326"/>
      <c r="M857" s="1326"/>
    </row>
    <row r="858" spans="2:13" ht="17.5">
      <c r="B858" s="73"/>
      <c r="L858" s="1326"/>
      <c r="M858" s="1326"/>
    </row>
    <row r="859" spans="2:13" ht="17.5">
      <c r="B859" s="73"/>
      <c r="L859" s="1326"/>
      <c r="M859" s="1326"/>
    </row>
    <row r="860" spans="2:13" ht="17.5">
      <c r="B860" s="73"/>
      <c r="L860" s="1326"/>
      <c r="M860" s="1326"/>
    </row>
    <row r="861" spans="2:13" ht="17.5">
      <c r="B861" s="73"/>
      <c r="L861" s="1326"/>
      <c r="M861" s="1326"/>
    </row>
    <row r="862" spans="2:13" ht="17.5">
      <c r="B862" s="73"/>
      <c r="L862" s="1326"/>
      <c r="M862" s="1326"/>
    </row>
    <row r="863" spans="2:13" ht="17.5">
      <c r="B863" s="73"/>
      <c r="L863" s="1326"/>
      <c r="M863" s="1326"/>
    </row>
    <row r="864" spans="2:13" ht="17.5">
      <c r="B864" s="73"/>
      <c r="L864" s="1326"/>
      <c r="M864" s="1326"/>
    </row>
    <row r="865" spans="2:13" ht="17.5">
      <c r="B865" s="73"/>
      <c r="L865" s="1326"/>
      <c r="M865" s="1326"/>
    </row>
    <row r="866" spans="2:13" ht="17.5">
      <c r="B866" s="73"/>
      <c r="L866" s="1326"/>
      <c r="M866" s="1326"/>
    </row>
    <row r="867" spans="2:13" ht="17.5">
      <c r="B867" s="73"/>
      <c r="L867" s="1326"/>
      <c r="M867" s="1326"/>
    </row>
    <row r="868" spans="2:13" ht="17.5">
      <c r="B868" s="73"/>
      <c r="L868" s="1326"/>
      <c r="M868" s="1326"/>
    </row>
    <row r="869" spans="2:13" ht="17.5">
      <c r="B869" s="73"/>
      <c r="L869" s="1326"/>
      <c r="M869" s="1326"/>
    </row>
    <row r="870" spans="2:13" ht="17.5">
      <c r="B870" s="73"/>
      <c r="L870" s="1326"/>
      <c r="M870" s="1326"/>
    </row>
    <row r="871" spans="2:13" ht="17.5">
      <c r="B871" s="73"/>
      <c r="L871" s="1326"/>
      <c r="M871" s="1326"/>
    </row>
    <row r="872" spans="2:13" ht="17.5">
      <c r="B872" s="73"/>
      <c r="L872" s="1326"/>
      <c r="M872" s="1326"/>
    </row>
    <row r="873" spans="2:13" ht="17.5">
      <c r="B873" s="73"/>
      <c r="L873" s="1326"/>
      <c r="M873" s="1326"/>
    </row>
    <row r="874" spans="2:13" ht="17.5">
      <c r="B874" s="73"/>
      <c r="L874" s="1326"/>
      <c r="M874" s="1326"/>
    </row>
    <row r="875" spans="2:13" ht="17.5">
      <c r="B875" s="73"/>
      <c r="L875" s="1326"/>
      <c r="M875" s="1326"/>
    </row>
    <row r="876" spans="2:13" ht="17.5">
      <c r="B876" s="73"/>
      <c r="L876" s="1326"/>
      <c r="M876" s="1326"/>
    </row>
    <row r="877" spans="2:13" ht="17.5">
      <c r="B877" s="73"/>
      <c r="L877" s="1326"/>
      <c r="M877" s="1326"/>
    </row>
    <row r="878" spans="2:13" ht="17.5">
      <c r="B878" s="73"/>
      <c r="L878" s="1326"/>
      <c r="M878" s="1326"/>
    </row>
    <row r="879" spans="2:13" ht="17.5">
      <c r="B879" s="73"/>
      <c r="L879" s="1326"/>
      <c r="M879" s="1326"/>
    </row>
    <row r="880" spans="2:13" ht="17.5">
      <c r="B880" s="73"/>
      <c r="L880" s="1326"/>
      <c r="M880" s="1326"/>
    </row>
    <row r="881" spans="2:13" ht="17.5">
      <c r="B881" s="73"/>
      <c r="L881" s="1326"/>
      <c r="M881" s="1326"/>
    </row>
    <row r="882" spans="2:13" ht="17.5">
      <c r="B882" s="73"/>
      <c r="L882" s="1326"/>
      <c r="M882" s="1326"/>
    </row>
    <row r="883" spans="2:13" ht="17.5">
      <c r="B883" s="73"/>
      <c r="L883" s="1326"/>
      <c r="M883" s="1326"/>
    </row>
    <row r="884" spans="2:13" ht="17.5">
      <c r="B884" s="73"/>
      <c r="L884" s="1326"/>
      <c r="M884" s="1326"/>
    </row>
    <row r="885" spans="2:13" ht="17.5">
      <c r="B885" s="73"/>
      <c r="L885" s="1326"/>
      <c r="M885" s="1326"/>
    </row>
    <row r="886" spans="2:13" ht="17.5">
      <c r="B886" s="73"/>
      <c r="L886" s="1326"/>
      <c r="M886" s="1326"/>
    </row>
    <row r="887" spans="2:13" ht="17.5">
      <c r="B887" s="73"/>
      <c r="L887" s="1326"/>
      <c r="M887" s="1326"/>
    </row>
    <row r="888" spans="2:13" ht="17.5">
      <c r="B888" s="73"/>
      <c r="L888" s="1326"/>
      <c r="M888" s="1326"/>
    </row>
    <row r="889" spans="2:13" ht="17.5">
      <c r="B889" s="73"/>
      <c r="L889" s="1326"/>
      <c r="M889" s="1326"/>
    </row>
    <row r="890" spans="2:13" ht="17.5">
      <c r="B890" s="73"/>
      <c r="L890" s="1326"/>
      <c r="M890" s="1326"/>
    </row>
    <row r="891" spans="2:13" ht="17.5">
      <c r="B891" s="73"/>
      <c r="L891" s="1326"/>
      <c r="M891" s="1326"/>
    </row>
    <row r="892" spans="2:13" ht="17.5">
      <c r="B892" s="73"/>
      <c r="L892" s="1326"/>
      <c r="M892" s="1326"/>
    </row>
    <row r="893" spans="2:13" ht="17.5">
      <c r="B893" s="73"/>
      <c r="L893" s="1326"/>
      <c r="M893" s="1326"/>
    </row>
    <row r="894" spans="2:13" ht="17.5">
      <c r="B894" s="73"/>
      <c r="L894" s="1326"/>
      <c r="M894" s="1326"/>
    </row>
    <row r="895" spans="2:13" ht="17.5">
      <c r="B895" s="73"/>
      <c r="L895" s="1326"/>
      <c r="M895" s="1326"/>
    </row>
    <row r="896" spans="2:13" ht="17.5">
      <c r="B896" s="73"/>
      <c r="L896" s="1326"/>
      <c r="M896" s="1326"/>
    </row>
    <row r="897" spans="2:13" ht="17.5">
      <c r="B897" s="73"/>
      <c r="L897" s="1326"/>
      <c r="M897" s="1326"/>
    </row>
    <row r="898" spans="2:13" ht="17.5">
      <c r="B898" s="73"/>
      <c r="L898" s="1326"/>
      <c r="M898" s="1326"/>
    </row>
    <row r="899" spans="2:13" ht="17.5">
      <c r="B899" s="73"/>
      <c r="L899" s="1326"/>
      <c r="M899" s="1326"/>
    </row>
    <row r="900" spans="2:13" ht="17.5">
      <c r="B900" s="73"/>
      <c r="L900" s="1326"/>
      <c r="M900" s="1326"/>
    </row>
    <row r="901" spans="2:13" ht="17.5">
      <c r="B901" s="73"/>
      <c r="L901" s="1326"/>
      <c r="M901" s="1326"/>
    </row>
    <row r="902" spans="2:13" ht="17.5">
      <c r="B902" s="73"/>
      <c r="L902" s="1326"/>
      <c r="M902" s="1326"/>
    </row>
    <row r="903" spans="2:13" ht="17.5">
      <c r="B903" s="73"/>
      <c r="L903" s="1326"/>
      <c r="M903" s="1326"/>
    </row>
    <row r="904" spans="2:13" ht="17.5">
      <c r="B904" s="73"/>
      <c r="L904" s="1326"/>
      <c r="M904" s="1326"/>
    </row>
    <row r="905" spans="2:13" ht="17.5">
      <c r="B905" s="73"/>
      <c r="L905" s="1326"/>
      <c r="M905" s="1326"/>
    </row>
    <row r="906" spans="2:13" ht="17.5">
      <c r="B906" s="73"/>
      <c r="L906" s="1326"/>
      <c r="M906" s="1326"/>
    </row>
    <row r="907" spans="2:13" ht="17.5">
      <c r="B907" s="73"/>
      <c r="L907" s="1326"/>
      <c r="M907" s="1326"/>
    </row>
    <row r="908" spans="2:13" ht="17.5">
      <c r="B908" s="73"/>
      <c r="L908" s="1326"/>
      <c r="M908" s="1326"/>
    </row>
    <row r="909" spans="2:13" ht="17.5">
      <c r="B909" s="73"/>
      <c r="L909" s="1326"/>
      <c r="M909" s="1326"/>
    </row>
    <row r="910" spans="2:13" ht="17.5">
      <c r="B910" s="73"/>
      <c r="L910" s="1326"/>
      <c r="M910" s="1326"/>
    </row>
    <row r="911" spans="2:13" ht="17.5">
      <c r="B911" s="73"/>
      <c r="L911" s="1326"/>
      <c r="M911" s="1326"/>
    </row>
    <row r="912" spans="2:13" ht="17.5">
      <c r="B912" s="73"/>
      <c r="L912" s="1326"/>
      <c r="M912" s="1326"/>
    </row>
    <row r="913" spans="2:13" ht="17.5">
      <c r="B913" s="73"/>
      <c r="L913" s="1326"/>
      <c r="M913" s="1326"/>
    </row>
    <row r="914" spans="2:13" ht="17.5">
      <c r="B914" s="73"/>
      <c r="L914" s="1326"/>
      <c r="M914" s="1326"/>
    </row>
    <row r="915" spans="2:13" ht="17.5">
      <c r="B915" s="73"/>
      <c r="L915" s="1326"/>
      <c r="M915" s="1326"/>
    </row>
    <row r="916" spans="2:13" ht="17.5">
      <c r="B916" s="73"/>
      <c r="L916" s="1326"/>
      <c r="M916" s="1326"/>
    </row>
    <row r="917" spans="2:13" ht="17.5">
      <c r="B917" s="73"/>
      <c r="L917" s="1326"/>
      <c r="M917" s="1326"/>
    </row>
    <row r="918" spans="2:13" ht="17.5">
      <c r="B918" s="73"/>
      <c r="L918" s="1326"/>
      <c r="M918" s="1326"/>
    </row>
    <row r="919" spans="2:13" ht="17.5">
      <c r="B919" s="73"/>
      <c r="L919" s="1326"/>
      <c r="M919" s="1326"/>
    </row>
    <row r="920" spans="2:13" ht="17.5">
      <c r="B920" s="73"/>
      <c r="L920" s="1326"/>
      <c r="M920" s="1326"/>
    </row>
    <row r="921" spans="2:13" ht="17.5">
      <c r="B921" s="73"/>
      <c r="L921" s="1326"/>
      <c r="M921" s="1326"/>
    </row>
    <row r="922" spans="2:13" ht="17.5">
      <c r="B922" s="73"/>
      <c r="L922" s="1326"/>
      <c r="M922" s="1326"/>
    </row>
    <row r="923" spans="2:13" ht="17.5">
      <c r="B923" s="73"/>
      <c r="L923" s="1326"/>
      <c r="M923" s="1326"/>
    </row>
    <row r="924" spans="2:13" ht="17.5">
      <c r="B924" s="73"/>
      <c r="L924" s="1326"/>
      <c r="M924" s="1326"/>
    </row>
    <row r="925" spans="2:13" ht="17.5">
      <c r="B925" s="73"/>
      <c r="L925" s="1326"/>
      <c r="M925" s="1326"/>
    </row>
    <row r="926" spans="2:13" ht="17.5">
      <c r="B926" s="73"/>
      <c r="L926" s="1326"/>
      <c r="M926" s="1326"/>
    </row>
    <row r="927" spans="2:13" ht="17.5">
      <c r="B927" s="73"/>
      <c r="L927" s="1326"/>
      <c r="M927" s="1326"/>
    </row>
    <row r="928" spans="2:13" ht="17.5">
      <c r="B928" s="73"/>
      <c r="L928" s="1326"/>
      <c r="M928" s="1326"/>
    </row>
    <row r="929" spans="2:13" ht="17.5">
      <c r="B929" s="73"/>
      <c r="L929" s="1326"/>
      <c r="M929" s="1326"/>
    </row>
    <row r="930" spans="2:13" ht="17.5">
      <c r="B930" s="73"/>
      <c r="L930" s="1326"/>
      <c r="M930" s="1326"/>
    </row>
    <row r="931" spans="2:13" ht="17.5">
      <c r="B931" s="73"/>
      <c r="L931" s="1326"/>
      <c r="M931" s="1326"/>
    </row>
    <row r="932" spans="2:13" ht="17.5">
      <c r="B932" s="73"/>
      <c r="L932" s="1326"/>
      <c r="M932" s="1326"/>
    </row>
    <row r="933" spans="2:13" ht="17.5">
      <c r="B933" s="73"/>
      <c r="L933" s="1326"/>
      <c r="M933" s="1326"/>
    </row>
    <row r="934" spans="2:13" ht="17.5">
      <c r="B934" s="73"/>
      <c r="L934" s="1326"/>
      <c r="M934" s="1326"/>
    </row>
    <row r="935" spans="2:13" ht="17.5">
      <c r="B935" s="73"/>
      <c r="L935" s="1326"/>
      <c r="M935" s="1326"/>
    </row>
    <row r="936" spans="2:13" ht="17.5">
      <c r="B936" s="73"/>
      <c r="L936" s="1326"/>
      <c r="M936" s="1326"/>
    </row>
    <row r="937" spans="2:13" ht="17.5">
      <c r="B937" s="73"/>
      <c r="L937" s="1326"/>
      <c r="M937" s="1326"/>
    </row>
    <row r="938" spans="2:13" ht="17.5">
      <c r="B938" s="73"/>
      <c r="L938" s="1326"/>
      <c r="M938" s="1326"/>
    </row>
    <row r="939" spans="2:13" ht="17.5">
      <c r="B939" s="73"/>
      <c r="L939" s="1326"/>
      <c r="M939" s="1326"/>
    </row>
    <row r="940" spans="2:13" ht="17.5">
      <c r="B940" s="73"/>
      <c r="L940" s="1326"/>
      <c r="M940" s="1326"/>
    </row>
    <row r="941" spans="2:13" ht="17.5">
      <c r="B941" s="73"/>
      <c r="L941" s="1326"/>
      <c r="M941" s="1326"/>
    </row>
    <row r="942" spans="2:13" ht="17.5">
      <c r="B942" s="73"/>
      <c r="L942" s="1326"/>
      <c r="M942" s="1326"/>
    </row>
    <row r="943" spans="2:13" ht="17.5">
      <c r="B943" s="73"/>
      <c r="L943" s="1326"/>
      <c r="M943" s="1326"/>
    </row>
    <row r="944" spans="2:13" ht="17.5">
      <c r="B944" s="73"/>
      <c r="L944" s="1326"/>
      <c r="M944" s="1326"/>
    </row>
    <row r="945" spans="2:13" ht="17.5">
      <c r="B945" s="73"/>
      <c r="L945" s="1326"/>
      <c r="M945" s="1326"/>
    </row>
    <row r="946" spans="2:13" ht="17.5">
      <c r="B946" s="73"/>
      <c r="L946" s="1326"/>
      <c r="M946" s="1326"/>
    </row>
    <row r="947" spans="2:13" ht="17.5">
      <c r="B947" s="73"/>
      <c r="L947" s="1326"/>
      <c r="M947" s="1326"/>
    </row>
    <row r="948" spans="2:13" ht="17.5">
      <c r="B948" s="73"/>
      <c r="L948" s="1326"/>
      <c r="M948" s="1326"/>
    </row>
    <row r="949" spans="2:13" ht="17.5">
      <c r="B949" s="73"/>
      <c r="L949" s="1326"/>
      <c r="M949" s="1326"/>
    </row>
    <row r="950" spans="2:13" ht="17.5">
      <c r="B950" s="73"/>
      <c r="L950" s="1326"/>
      <c r="M950" s="1326"/>
    </row>
    <row r="951" spans="2:13" ht="17.5">
      <c r="B951" s="73"/>
      <c r="L951" s="1326"/>
      <c r="M951" s="1326"/>
    </row>
    <row r="952" spans="2:13" ht="17.5">
      <c r="B952" s="73"/>
      <c r="L952" s="1326"/>
      <c r="M952" s="1326"/>
    </row>
    <row r="953" spans="2:13" ht="17.5">
      <c r="B953" s="73"/>
      <c r="L953" s="1326"/>
      <c r="M953" s="1326"/>
    </row>
    <row r="954" spans="2:13" ht="17.5">
      <c r="B954" s="73"/>
      <c r="L954" s="1326"/>
      <c r="M954" s="1326"/>
    </row>
    <row r="955" spans="2:13" ht="17.5">
      <c r="B955" s="73"/>
      <c r="L955" s="1326"/>
      <c r="M955" s="1326"/>
    </row>
    <row r="956" spans="2:13" ht="17.5">
      <c r="B956" s="73"/>
      <c r="L956" s="1326"/>
      <c r="M956" s="1326"/>
    </row>
    <row r="957" spans="2:13" ht="17.5">
      <c r="B957" s="73"/>
      <c r="L957" s="1326"/>
      <c r="M957" s="1326"/>
    </row>
    <row r="958" spans="2:13" ht="17.5">
      <c r="B958" s="73"/>
      <c r="L958" s="1326"/>
      <c r="M958" s="1326"/>
    </row>
    <row r="959" spans="2:13" ht="17.5">
      <c r="B959" s="73"/>
      <c r="L959" s="1326"/>
      <c r="M959" s="1326"/>
    </row>
    <row r="960" spans="2:13" ht="17.5">
      <c r="B960" s="73"/>
      <c r="L960" s="1326"/>
      <c r="M960" s="1326"/>
    </row>
    <row r="961" spans="2:13" ht="17.5">
      <c r="B961" s="73"/>
      <c r="L961" s="1326"/>
      <c r="M961" s="1326"/>
    </row>
    <row r="962" spans="2:13" ht="17.5">
      <c r="B962" s="73"/>
      <c r="L962" s="1326"/>
      <c r="M962" s="1326"/>
    </row>
    <row r="963" spans="2:13" ht="17.5">
      <c r="B963" s="73"/>
      <c r="L963" s="1326"/>
      <c r="M963" s="1326"/>
    </row>
    <row r="964" spans="2:13" ht="17.5">
      <c r="B964" s="73"/>
      <c r="L964" s="1326"/>
      <c r="M964" s="1326"/>
    </row>
    <row r="965" spans="2:13" ht="17.5">
      <c r="B965" s="73"/>
      <c r="L965" s="1326"/>
      <c r="M965" s="1326"/>
    </row>
    <row r="966" spans="2:13" ht="17.5">
      <c r="B966" s="73"/>
      <c r="L966" s="1326"/>
      <c r="M966" s="1326"/>
    </row>
    <row r="967" spans="2:13" ht="17.5">
      <c r="B967" s="73"/>
      <c r="L967" s="1326"/>
      <c r="M967" s="1326"/>
    </row>
    <row r="968" spans="2:13" ht="17.5">
      <c r="B968" s="73"/>
      <c r="L968" s="1326"/>
      <c r="M968" s="1326"/>
    </row>
    <row r="969" spans="2:13" ht="17.5">
      <c r="B969" s="73"/>
      <c r="L969" s="1326"/>
      <c r="M969" s="1326"/>
    </row>
    <row r="970" spans="2:13" ht="17.5">
      <c r="B970" s="73"/>
      <c r="L970" s="1326"/>
      <c r="M970" s="1326"/>
    </row>
    <row r="971" spans="2:13" ht="17.5">
      <c r="B971" s="73"/>
      <c r="L971" s="1326"/>
      <c r="M971" s="1326"/>
    </row>
    <row r="972" spans="2:13" ht="17.5">
      <c r="B972" s="73"/>
      <c r="L972" s="1326"/>
      <c r="M972" s="1326"/>
    </row>
    <row r="973" spans="2:13" ht="17.5">
      <c r="B973" s="73"/>
      <c r="L973" s="1326"/>
      <c r="M973" s="1326"/>
    </row>
    <row r="974" spans="2:13" ht="17.5">
      <c r="B974" s="73"/>
      <c r="L974" s="1326"/>
      <c r="M974" s="1326"/>
    </row>
    <row r="975" spans="2:13" ht="17.5">
      <c r="B975" s="73"/>
      <c r="L975" s="1326"/>
      <c r="M975" s="1326"/>
    </row>
    <row r="976" spans="2:13" ht="17.5">
      <c r="B976" s="73"/>
      <c r="L976" s="1326"/>
      <c r="M976" s="1326"/>
    </row>
    <row r="977" spans="2:13" ht="17.5">
      <c r="B977" s="73"/>
      <c r="L977" s="1326"/>
      <c r="M977" s="1326"/>
    </row>
    <row r="978" spans="2:13" ht="17.5">
      <c r="B978" s="73"/>
      <c r="L978" s="1326"/>
      <c r="M978" s="1326"/>
    </row>
    <row r="979" spans="2:13" ht="17.5">
      <c r="B979" s="73"/>
      <c r="L979" s="1326"/>
      <c r="M979" s="1326"/>
    </row>
    <row r="980" spans="2:13" ht="17.5">
      <c r="B980" s="73"/>
      <c r="L980" s="1326"/>
      <c r="M980" s="1326"/>
    </row>
    <row r="981" spans="2:13" ht="17.5">
      <c r="B981" s="73"/>
      <c r="L981" s="1326"/>
      <c r="M981" s="1326"/>
    </row>
    <row r="982" spans="2:13" ht="17.5">
      <c r="B982" s="73"/>
      <c r="L982" s="1326"/>
      <c r="M982" s="1326"/>
    </row>
    <row r="983" spans="2:13" ht="17.5">
      <c r="B983" s="73"/>
      <c r="L983" s="1326"/>
      <c r="M983" s="1326"/>
    </row>
    <row r="984" spans="2:13" ht="17.5">
      <c r="B984" s="73"/>
      <c r="L984" s="1326"/>
      <c r="M984" s="1326"/>
    </row>
    <row r="985" spans="2:13" ht="17.5">
      <c r="B985" s="73"/>
      <c r="L985" s="1326"/>
      <c r="M985" s="1326"/>
    </row>
    <row r="986" spans="2:13" ht="17.5">
      <c r="B986" s="73"/>
      <c r="L986" s="1326"/>
      <c r="M986" s="1326"/>
    </row>
    <row r="987" spans="2:13" ht="17.5">
      <c r="B987" s="73"/>
      <c r="L987" s="1326"/>
      <c r="M987" s="1326"/>
    </row>
    <row r="988" spans="2:13" ht="17.5">
      <c r="B988" s="73"/>
      <c r="L988" s="1326"/>
      <c r="M988" s="1326"/>
    </row>
    <row r="989" spans="2:13" ht="17.5">
      <c r="B989" s="73"/>
      <c r="L989" s="1326"/>
      <c r="M989" s="1326"/>
    </row>
    <row r="990" spans="2:13" ht="17.5">
      <c r="B990" s="73"/>
      <c r="L990" s="1326"/>
      <c r="M990" s="1326"/>
    </row>
    <row r="991" spans="2:13" ht="17.5">
      <c r="B991" s="73"/>
      <c r="L991" s="1326"/>
      <c r="M991" s="1326"/>
    </row>
    <row r="992" spans="2:13" ht="17.5">
      <c r="B992" s="73"/>
      <c r="L992" s="1326"/>
      <c r="M992" s="1326"/>
    </row>
    <row r="993" spans="2:13" ht="17.5">
      <c r="B993" s="73"/>
      <c r="L993" s="1326"/>
      <c r="M993" s="1326"/>
    </row>
    <row r="994" spans="2:13" ht="17.5">
      <c r="B994" s="73"/>
      <c r="L994" s="1326"/>
      <c r="M994" s="1326"/>
    </row>
    <row r="995" spans="2:13" ht="17.5">
      <c r="B995" s="73"/>
      <c r="L995" s="1326"/>
      <c r="M995" s="1326"/>
    </row>
    <row r="996" spans="2:13" ht="17.5">
      <c r="B996" s="73"/>
      <c r="L996" s="1326"/>
      <c r="M996" s="1326"/>
    </row>
    <row r="997" spans="2:13" ht="17.5">
      <c r="B997" s="73"/>
      <c r="L997" s="1326"/>
      <c r="M997" s="1326"/>
    </row>
    <row r="998" spans="2:13" ht="17.5">
      <c r="B998" s="73"/>
      <c r="L998" s="1326"/>
      <c r="M998" s="1326"/>
    </row>
    <row r="999" spans="2:13" ht="17.5">
      <c r="B999" s="73"/>
      <c r="L999" s="1326"/>
      <c r="M999" s="1326"/>
    </row>
    <row r="1000" spans="2:13" ht="17.5">
      <c r="B1000" s="73"/>
      <c r="L1000" s="1326"/>
      <c r="M1000" s="1326"/>
    </row>
    <row r="1001" spans="2:13" ht="17.5">
      <c r="B1001" s="73"/>
      <c r="L1001" s="1326"/>
      <c r="M1001" s="1326"/>
    </row>
    <row r="1002" spans="2:13" ht="17.5">
      <c r="B1002" s="73"/>
      <c r="L1002" s="1326"/>
      <c r="M1002" s="1326"/>
    </row>
    <row r="1003" spans="2:13" ht="17.5">
      <c r="B1003" s="73"/>
      <c r="L1003" s="1326"/>
      <c r="M1003" s="1326"/>
    </row>
    <row r="1004" spans="2:13" ht="17.5">
      <c r="B1004" s="73"/>
      <c r="L1004" s="1326"/>
      <c r="M1004" s="1326"/>
    </row>
    <row r="1005" spans="2:13" ht="17.5">
      <c r="B1005" s="73"/>
      <c r="L1005" s="1326"/>
      <c r="M1005" s="1326"/>
    </row>
    <row r="1006" spans="2:13" ht="17.5">
      <c r="B1006" s="73"/>
      <c r="L1006" s="1326"/>
      <c r="M1006" s="1326"/>
    </row>
    <row r="1007" spans="2:13" ht="17.5">
      <c r="B1007" s="73"/>
      <c r="L1007" s="1326"/>
      <c r="M1007" s="1326"/>
    </row>
    <row r="1008" spans="2:13" ht="17.5">
      <c r="B1008" s="73"/>
      <c r="L1008" s="1326"/>
      <c r="M1008" s="1326"/>
    </row>
    <row r="1009" spans="2:13" ht="17.5">
      <c r="B1009" s="73"/>
      <c r="L1009" s="1326"/>
      <c r="M1009" s="1326"/>
    </row>
    <row r="1010" spans="2:13" ht="17.5">
      <c r="B1010" s="73"/>
      <c r="L1010" s="1326"/>
      <c r="M1010" s="1326"/>
    </row>
    <row r="1011" spans="2:13" ht="17.5">
      <c r="B1011" s="73"/>
      <c r="L1011" s="1326"/>
      <c r="M1011" s="1326"/>
    </row>
    <row r="1012" spans="2:13" ht="17.5">
      <c r="B1012" s="73"/>
      <c r="L1012" s="1326"/>
      <c r="M1012" s="1326"/>
    </row>
    <row r="1013" spans="2:13" ht="17.5">
      <c r="B1013" s="73"/>
      <c r="L1013" s="1326"/>
      <c r="M1013" s="1326"/>
    </row>
    <row r="1014" spans="2:13" ht="17.5">
      <c r="B1014" s="73"/>
      <c r="L1014" s="1326"/>
      <c r="M1014" s="1326"/>
    </row>
    <row r="1015" spans="2:13" ht="17.5">
      <c r="B1015" s="73"/>
      <c r="L1015" s="1326"/>
      <c r="M1015" s="1326"/>
    </row>
    <row r="1016" spans="2:13" ht="17.5">
      <c r="B1016" s="73"/>
      <c r="L1016" s="1326"/>
      <c r="M1016" s="1326"/>
    </row>
    <row r="1017" spans="2:13" ht="17.5">
      <c r="B1017" s="73"/>
      <c r="L1017" s="1326"/>
      <c r="M1017" s="1326"/>
    </row>
    <row r="1018" spans="2:13" ht="17.5">
      <c r="B1018" s="73"/>
      <c r="L1018" s="1326"/>
      <c r="M1018" s="1326"/>
    </row>
    <row r="1019" spans="2:13" ht="17.5">
      <c r="B1019" s="73"/>
      <c r="L1019" s="1326"/>
      <c r="M1019" s="1326"/>
    </row>
  </sheetData>
  <mergeCells count="19">
    <mergeCell ref="A34:A36"/>
    <mergeCell ref="A37:A38"/>
    <mergeCell ref="A5:A10"/>
    <mergeCell ref="A11:A14"/>
    <mergeCell ref="A15:A20"/>
    <mergeCell ref="A21:A23"/>
    <mergeCell ref="A24:A27"/>
    <mergeCell ref="A28:A31"/>
    <mergeCell ref="A32:A33"/>
    <mergeCell ref="H2:H3"/>
    <mergeCell ref="I2:R2"/>
    <mergeCell ref="S2:S3"/>
    <mergeCell ref="A2:A3"/>
    <mergeCell ref="B2:B3"/>
    <mergeCell ref="C2:C3"/>
    <mergeCell ref="D2:D3"/>
    <mergeCell ref="E2:E3"/>
    <mergeCell ref="F2:F3"/>
    <mergeCell ref="G2:G3"/>
  </mergeCells>
  <phoneticPr fontId="16"/>
  <dataValidations count="2">
    <dataValidation type="list" allowBlank="1" showErrorMessage="1" sqref="F4:F74" xr:uid="{00000000-0002-0000-0300-000000000000}">
      <formula1>"東宝,松竹,,"</formula1>
    </dataValidation>
    <dataValidation type="list" allowBlank="1" sqref="G4:H74" xr:uid="{00000000-0002-0000-0300-000001000000}">
      <formula1>"〇,"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R1014"/>
  <sheetViews>
    <sheetView topLeftCell="A33" workbookViewId="0">
      <selection activeCell="E37" sqref="E37"/>
    </sheetView>
  </sheetViews>
  <sheetFormatPr defaultColWidth="14.453125" defaultRowHeight="15.75" customHeight="1"/>
  <cols>
    <col min="1" max="1" width="7.7265625" style="1" customWidth="1"/>
    <col min="2" max="2" width="11.54296875" style="1" bestFit="1" customWidth="1"/>
    <col min="3" max="3" width="7.453125" style="1" bestFit="1" customWidth="1"/>
    <col min="4" max="4" width="56.81640625" style="1" bestFit="1" customWidth="1"/>
    <col min="5" max="5" width="28.81640625" style="1" bestFit="1" customWidth="1"/>
    <col min="6" max="7" width="9.26953125" style="1" bestFit="1" customWidth="1"/>
    <col min="8" max="8" width="5.453125" style="1" bestFit="1" customWidth="1"/>
    <col min="9" max="9" width="8.54296875" style="1" bestFit="1" customWidth="1"/>
    <col min="10" max="10" width="5.453125" style="1" bestFit="1" customWidth="1"/>
    <col min="11" max="11" width="6.54296875" style="1" bestFit="1" customWidth="1"/>
    <col min="12" max="12" width="7.26953125" style="1" bestFit="1" customWidth="1"/>
    <col min="13" max="15" width="5.453125" style="1" bestFit="1" customWidth="1"/>
    <col min="16" max="16" width="7.453125" style="1" bestFit="1" customWidth="1"/>
    <col min="17" max="17" width="9" style="1" bestFit="1" customWidth="1"/>
    <col min="18" max="18" width="41.7265625" style="1" bestFit="1" customWidth="1"/>
    <col min="19" max="16384" width="14.453125" style="1"/>
  </cols>
  <sheetData>
    <row r="1" spans="1:18" ht="17.5">
      <c r="B1" s="1327" t="s">
        <v>0</v>
      </c>
      <c r="C1" s="73"/>
      <c r="D1" s="73"/>
      <c r="E1" s="73"/>
      <c r="F1" s="73"/>
      <c r="G1" s="73"/>
      <c r="H1" s="73"/>
      <c r="I1" s="1338"/>
      <c r="J1" s="73"/>
      <c r="K1" s="1338"/>
      <c r="L1" s="73"/>
      <c r="M1" s="1339"/>
      <c r="N1" s="73"/>
      <c r="O1" s="73"/>
      <c r="P1" s="1340" t="s">
        <v>3</v>
      </c>
      <c r="Q1" s="1327"/>
      <c r="R1" s="1327"/>
    </row>
    <row r="2" spans="1:18" ht="17.5">
      <c r="B2" s="1328" t="s">
        <v>12</v>
      </c>
      <c r="C2" s="1329">
        <f>COUNTA(D5:D72)</f>
        <v>60</v>
      </c>
      <c r="D2" s="1341"/>
      <c r="E2" s="73"/>
      <c r="F2" s="73"/>
      <c r="G2" s="73"/>
      <c r="H2" s="73"/>
      <c r="I2" s="1338"/>
      <c r="J2" s="73"/>
      <c r="K2" s="1338"/>
      <c r="L2" s="73"/>
      <c r="M2" s="1339"/>
      <c r="N2" s="73"/>
      <c r="O2" s="73"/>
      <c r="P2" s="1340"/>
      <c r="Q2" s="1327"/>
      <c r="R2" s="1327"/>
    </row>
    <row r="3" spans="1:18" ht="17.5">
      <c r="B3" s="1493" t="s">
        <v>5</v>
      </c>
      <c r="C3" s="1493" t="s">
        <v>6</v>
      </c>
      <c r="D3" s="1494" t="s">
        <v>8</v>
      </c>
      <c r="E3" s="1493" t="s">
        <v>22</v>
      </c>
      <c r="F3" s="1495" t="s">
        <v>23</v>
      </c>
      <c r="G3" s="1495" t="s">
        <v>24</v>
      </c>
      <c r="H3" s="1496" t="s">
        <v>25</v>
      </c>
      <c r="I3" s="1497"/>
      <c r="J3" s="1496" t="s">
        <v>34</v>
      </c>
      <c r="K3" s="1497"/>
      <c r="L3" s="1496" t="s">
        <v>35</v>
      </c>
      <c r="M3" s="1497"/>
      <c r="N3" s="1496" t="s">
        <v>36</v>
      </c>
      <c r="O3" s="1497"/>
      <c r="P3" s="1491" t="s">
        <v>41</v>
      </c>
      <c r="Q3" s="1491" t="s">
        <v>42</v>
      </c>
      <c r="R3" s="1491" t="s">
        <v>43</v>
      </c>
    </row>
    <row r="4" spans="1:18" ht="17.5">
      <c r="B4" s="1492"/>
      <c r="C4" s="1492"/>
      <c r="D4" s="1492"/>
      <c r="E4" s="1492"/>
      <c r="F4" s="1492"/>
      <c r="G4" s="1492"/>
      <c r="H4" s="1330" t="s">
        <v>44</v>
      </c>
      <c r="I4" s="1331" t="s">
        <v>55</v>
      </c>
      <c r="J4" s="1330" t="s">
        <v>44</v>
      </c>
      <c r="K4" s="1331" t="s">
        <v>55</v>
      </c>
      <c r="L4" s="1330" t="s">
        <v>44</v>
      </c>
      <c r="M4" s="1332" t="s">
        <v>55</v>
      </c>
      <c r="N4" s="1330" t="s">
        <v>44</v>
      </c>
      <c r="O4" s="1333" t="s">
        <v>55</v>
      </c>
      <c r="P4" s="1492"/>
      <c r="Q4" s="1492"/>
      <c r="R4" s="1492"/>
    </row>
    <row r="5" spans="1:18" ht="17.5" hidden="1">
      <c r="B5" s="1498">
        <v>43624</v>
      </c>
      <c r="C5" s="40">
        <v>43637</v>
      </c>
      <c r="D5" s="71" t="s">
        <v>59</v>
      </c>
      <c r="E5" s="71" t="s">
        <v>60</v>
      </c>
      <c r="F5" s="146"/>
      <c r="G5" s="146"/>
      <c r="H5" s="71">
        <v>2</v>
      </c>
      <c r="I5" s="1331"/>
      <c r="J5" s="71">
        <v>5</v>
      </c>
      <c r="K5" s="1331"/>
      <c r="L5" s="71"/>
      <c r="M5" s="1332"/>
      <c r="N5" s="1333"/>
      <c r="O5" s="1333"/>
      <c r="P5" s="71"/>
      <c r="Q5" s="1342">
        <f t="shared" ref="Q5:Q53" si="0">(H5*I5+J5*K5+L5*M5)*1.08</f>
        <v>0</v>
      </c>
      <c r="R5" s="1328"/>
    </row>
    <row r="6" spans="1:18" ht="17.5" hidden="1">
      <c r="B6" s="1499"/>
      <c r="C6" s="40">
        <v>43637</v>
      </c>
      <c r="D6" s="71" t="s">
        <v>70</v>
      </c>
      <c r="E6" s="71" t="s">
        <v>71</v>
      </c>
      <c r="F6" s="1343">
        <v>43600</v>
      </c>
      <c r="G6" s="1343">
        <v>43607</v>
      </c>
      <c r="H6" s="71">
        <v>2</v>
      </c>
      <c r="I6" s="1331">
        <v>0</v>
      </c>
      <c r="J6" s="71">
        <v>5</v>
      </c>
      <c r="K6" s="1331">
        <v>0</v>
      </c>
      <c r="L6" s="71">
        <v>500</v>
      </c>
      <c r="M6" s="1332">
        <v>0</v>
      </c>
      <c r="N6" s="1333"/>
      <c r="O6" s="1333"/>
      <c r="P6" s="71"/>
      <c r="Q6" s="1342">
        <f t="shared" si="0"/>
        <v>0</v>
      </c>
      <c r="R6" s="1328"/>
    </row>
    <row r="7" spans="1:18" ht="17.5" hidden="1">
      <c r="B7" s="1499"/>
      <c r="C7" s="40">
        <v>43637</v>
      </c>
      <c r="D7" s="71" t="s">
        <v>74</v>
      </c>
      <c r="E7" s="71" t="s">
        <v>75</v>
      </c>
      <c r="F7" s="146"/>
      <c r="G7" s="146"/>
      <c r="H7" s="71">
        <v>2</v>
      </c>
      <c r="I7" s="1331">
        <v>0</v>
      </c>
      <c r="J7" s="71">
        <v>5</v>
      </c>
      <c r="K7" s="1331">
        <v>0</v>
      </c>
      <c r="L7" s="71">
        <v>800</v>
      </c>
      <c r="M7" s="1332">
        <v>0</v>
      </c>
      <c r="N7" s="1333"/>
      <c r="O7" s="1333"/>
      <c r="P7" s="71"/>
      <c r="Q7" s="1342">
        <f t="shared" si="0"/>
        <v>0</v>
      </c>
      <c r="R7" s="1328"/>
    </row>
    <row r="8" spans="1:18" ht="17.5" hidden="1">
      <c r="B8" s="1499"/>
      <c r="C8" s="40">
        <v>43637</v>
      </c>
      <c r="D8" s="71" t="s">
        <v>76</v>
      </c>
      <c r="E8" s="71" t="s">
        <v>77</v>
      </c>
      <c r="F8" s="146"/>
      <c r="G8" s="146"/>
      <c r="H8" s="71"/>
      <c r="I8" s="1331"/>
      <c r="J8" s="71">
        <v>5</v>
      </c>
      <c r="K8" s="1331">
        <v>0</v>
      </c>
      <c r="L8" s="71">
        <v>600</v>
      </c>
      <c r="M8" s="1332">
        <v>0</v>
      </c>
      <c r="N8" s="1333"/>
      <c r="O8" s="1333"/>
      <c r="P8" s="71"/>
      <c r="Q8" s="1342">
        <f t="shared" si="0"/>
        <v>0</v>
      </c>
      <c r="R8" s="1328"/>
    </row>
    <row r="9" spans="1:18" ht="17.5" hidden="1">
      <c r="B9" s="1499"/>
      <c r="C9" s="40">
        <v>43637</v>
      </c>
      <c r="D9" s="71" t="s">
        <v>78</v>
      </c>
      <c r="E9" s="71" t="s">
        <v>79</v>
      </c>
      <c r="F9" s="146"/>
      <c r="G9" s="146"/>
      <c r="H9" s="71">
        <v>5</v>
      </c>
      <c r="I9" s="1331"/>
      <c r="J9" s="71">
        <v>5</v>
      </c>
      <c r="K9" s="1331"/>
      <c r="L9" s="1334">
        <v>1500</v>
      </c>
      <c r="M9" s="1332"/>
      <c r="N9" s="1333"/>
      <c r="O9" s="1333"/>
      <c r="P9" s="71"/>
      <c r="Q9" s="1342">
        <f t="shared" si="0"/>
        <v>0</v>
      </c>
      <c r="R9" s="1328"/>
    </row>
    <row r="10" spans="1:18" ht="17.5" hidden="1">
      <c r="B10" s="1492"/>
      <c r="C10" s="40">
        <v>43637</v>
      </c>
      <c r="D10" s="71" t="s">
        <v>82</v>
      </c>
      <c r="E10" s="71" t="s">
        <v>83</v>
      </c>
      <c r="F10" s="146"/>
      <c r="G10" s="1343">
        <v>43583</v>
      </c>
      <c r="H10" s="71">
        <v>1</v>
      </c>
      <c r="I10" s="1331"/>
      <c r="J10" s="71">
        <v>2</v>
      </c>
      <c r="K10" s="1331"/>
      <c r="L10" s="71">
        <v>500</v>
      </c>
      <c r="M10" s="1332"/>
      <c r="N10" s="1333"/>
      <c r="O10" s="1333"/>
      <c r="P10" s="71"/>
      <c r="Q10" s="1342">
        <f t="shared" si="0"/>
        <v>0</v>
      </c>
      <c r="R10" s="1328"/>
    </row>
    <row r="11" spans="1:18" ht="17.5" hidden="1">
      <c r="B11" s="1498">
        <v>43631</v>
      </c>
      <c r="C11" s="40">
        <v>43644</v>
      </c>
      <c r="D11" s="71" t="s">
        <v>85</v>
      </c>
      <c r="E11" s="71" t="s">
        <v>86</v>
      </c>
      <c r="F11" s="146"/>
      <c r="G11" s="146"/>
      <c r="H11" s="71">
        <v>0</v>
      </c>
      <c r="I11" s="1331"/>
      <c r="J11" s="71">
        <v>5</v>
      </c>
      <c r="K11" s="1331">
        <v>300</v>
      </c>
      <c r="L11" s="1334">
        <v>1300</v>
      </c>
      <c r="M11" s="1332">
        <v>5</v>
      </c>
      <c r="N11" s="1333"/>
      <c r="O11" s="1333"/>
      <c r="P11" s="71"/>
      <c r="Q11" s="1342">
        <f t="shared" si="0"/>
        <v>8640</v>
      </c>
      <c r="R11" s="1328"/>
    </row>
    <row r="12" spans="1:18" ht="17.5" hidden="1">
      <c r="B12" s="1499"/>
      <c r="C12" s="40">
        <v>43637</v>
      </c>
      <c r="D12" s="71" t="s">
        <v>87</v>
      </c>
      <c r="E12" s="71" t="s">
        <v>88</v>
      </c>
      <c r="F12" s="1343"/>
      <c r="G12" s="146"/>
      <c r="H12" s="146"/>
      <c r="I12" s="1331"/>
      <c r="J12" s="71"/>
      <c r="K12" s="1331"/>
      <c r="L12" s="71"/>
      <c r="M12" s="1332"/>
      <c r="N12" s="1333"/>
      <c r="O12" s="1333"/>
      <c r="P12" s="71"/>
      <c r="Q12" s="1342">
        <f t="shared" si="0"/>
        <v>0</v>
      </c>
      <c r="R12" s="1328"/>
    </row>
    <row r="13" spans="1:18" ht="17.5" hidden="1">
      <c r="B13" s="1499"/>
      <c r="C13" s="40">
        <v>43644</v>
      </c>
      <c r="D13" s="71" t="s">
        <v>91</v>
      </c>
      <c r="E13" s="71" t="s">
        <v>46</v>
      </c>
      <c r="F13" s="1343">
        <v>43579</v>
      </c>
      <c r="G13" s="146"/>
      <c r="H13" s="146">
        <v>1</v>
      </c>
      <c r="I13" s="1331">
        <v>500</v>
      </c>
      <c r="J13" s="71">
        <v>4</v>
      </c>
      <c r="K13" s="1331">
        <v>250</v>
      </c>
      <c r="L13" s="71">
        <v>1000</v>
      </c>
      <c r="M13" s="1332">
        <v>5</v>
      </c>
      <c r="N13" s="1333"/>
      <c r="O13" s="1333"/>
      <c r="P13" s="71"/>
      <c r="Q13" s="1342">
        <f t="shared" si="0"/>
        <v>7020.0000000000009</v>
      </c>
      <c r="R13" s="1328"/>
    </row>
    <row r="14" spans="1:18" ht="17.5" hidden="1">
      <c r="A14" s="73"/>
      <c r="B14" s="1492"/>
      <c r="C14" s="40">
        <v>43644</v>
      </c>
      <c r="D14" s="71" t="s">
        <v>97</v>
      </c>
      <c r="E14" s="71" t="s">
        <v>98</v>
      </c>
      <c r="F14" s="71"/>
      <c r="G14" s="71"/>
      <c r="H14" s="71">
        <v>2</v>
      </c>
      <c r="I14" s="1331">
        <v>0</v>
      </c>
      <c r="J14" s="71">
        <v>5</v>
      </c>
      <c r="K14" s="1331">
        <v>0</v>
      </c>
      <c r="L14" s="1334">
        <v>1000</v>
      </c>
      <c r="M14" s="1332">
        <v>0</v>
      </c>
      <c r="N14" s="1333"/>
      <c r="O14" s="1333"/>
      <c r="P14" s="71"/>
      <c r="Q14" s="1342">
        <f t="shared" si="0"/>
        <v>0</v>
      </c>
      <c r="R14" s="1328"/>
    </row>
    <row r="15" spans="1:18" ht="17.5" hidden="1">
      <c r="A15" s="73"/>
      <c r="B15" s="1498">
        <v>43638</v>
      </c>
      <c r="C15" s="40">
        <v>43651</v>
      </c>
      <c r="D15" s="71" t="s">
        <v>102</v>
      </c>
      <c r="E15" s="71" t="s">
        <v>53</v>
      </c>
      <c r="F15" s="71"/>
      <c r="G15" s="71"/>
      <c r="H15" s="71">
        <v>3</v>
      </c>
      <c r="I15" s="1331">
        <v>0</v>
      </c>
      <c r="J15" s="71">
        <v>5</v>
      </c>
      <c r="K15" s="1331">
        <v>0</v>
      </c>
      <c r="L15" s="1334">
        <v>1000</v>
      </c>
      <c r="M15" s="1332">
        <v>0</v>
      </c>
      <c r="N15" s="1333"/>
      <c r="O15" s="1333"/>
      <c r="P15" s="71"/>
      <c r="Q15" s="1342">
        <f t="shared" si="0"/>
        <v>0</v>
      </c>
      <c r="R15" s="1328"/>
    </row>
    <row r="16" spans="1:18" ht="17.5" hidden="1">
      <c r="A16" s="73"/>
      <c r="B16" s="1499"/>
      <c r="C16" s="40">
        <v>43644</v>
      </c>
      <c r="D16" s="71" t="s">
        <v>109</v>
      </c>
      <c r="E16" s="71" t="s">
        <v>46</v>
      </c>
      <c r="F16" s="71"/>
      <c r="G16" s="71"/>
      <c r="H16" s="71"/>
      <c r="I16" s="1331"/>
      <c r="J16" s="71">
        <v>2</v>
      </c>
      <c r="K16" s="1331">
        <v>250</v>
      </c>
      <c r="L16" s="71">
        <v>500</v>
      </c>
      <c r="M16" s="1332">
        <v>5</v>
      </c>
      <c r="N16" s="1333"/>
      <c r="O16" s="1333"/>
      <c r="P16" s="71"/>
      <c r="Q16" s="1342">
        <f t="shared" si="0"/>
        <v>3240</v>
      </c>
      <c r="R16" s="1328"/>
    </row>
    <row r="17" spans="1:18" ht="17.5" hidden="1">
      <c r="A17" s="73"/>
      <c r="B17" s="1499"/>
      <c r="C17" s="40">
        <v>43651</v>
      </c>
      <c r="D17" s="71" t="s">
        <v>114</v>
      </c>
      <c r="E17" s="71" t="s">
        <v>115</v>
      </c>
      <c r="F17" s="71"/>
      <c r="G17" s="71"/>
      <c r="H17" s="1335">
        <v>1</v>
      </c>
      <c r="I17" s="1331">
        <v>500</v>
      </c>
      <c r="J17" s="1335">
        <v>0</v>
      </c>
      <c r="K17" s="1331">
        <v>200</v>
      </c>
      <c r="L17" s="71">
        <v>700</v>
      </c>
      <c r="M17" s="1332">
        <v>5</v>
      </c>
      <c r="N17" s="1333"/>
      <c r="O17" s="1333"/>
      <c r="P17" s="71"/>
      <c r="Q17" s="1342">
        <f t="shared" si="0"/>
        <v>4320</v>
      </c>
      <c r="R17" s="1328"/>
    </row>
    <row r="18" spans="1:18" ht="17.5" hidden="1">
      <c r="B18" s="1499"/>
      <c r="C18" s="40">
        <v>43644</v>
      </c>
      <c r="D18" s="71" t="s">
        <v>117</v>
      </c>
      <c r="E18" s="71" t="s">
        <v>79</v>
      </c>
      <c r="F18" s="146"/>
      <c r="G18" s="146"/>
      <c r="H18" s="71"/>
      <c r="I18" s="1331">
        <v>0</v>
      </c>
      <c r="J18" s="71"/>
      <c r="K18" s="1331">
        <v>0</v>
      </c>
      <c r="L18" s="1334"/>
      <c r="M18" s="1332">
        <v>0</v>
      </c>
      <c r="N18" s="1333"/>
      <c r="O18" s="1333"/>
      <c r="P18" s="71"/>
      <c r="Q18" s="1342">
        <f t="shared" si="0"/>
        <v>0</v>
      </c>
      <c r="R18" s="1328"/>
    </row>
    <row r="19" spans="1:18" ht="17.5" hidden="1">
      <c r="B19" s="1499"/>
      <c r="C19" s="40">
        <v>43651</v>
      </c>
      <c r="D19" s="71" t="s">
        <v>125</v>
      </c>
      <c r="E19" s="71" t="s">
        <v>126</v>
      </c>
      <c r="F19" s="146"/>
      <c r="G19" s="146"/>
      <c r="H19" s="71">
        <v>3</v>
      </c>
      <c r="I19" s="1331">
        <v>0</v>
      </c>
      <c r="J19" s="71">
        <v>5</v>
      </c>
      <c r="K19" s="1331">
        <v>0</v>
      </c>
      <c r="L19" s="1334">
        <v>1200</v>
      </c>
      <c r="M19" s="1332">
        <v>0</v>
      </c>
      <c r="N19" s="1333"/>
      <c r="O19" s="1333"/>
      <c r="P19" s="71"/>
      <c r="Q19" s="1342">
        <f t="shared" si="0"/>
        <v>0</v>
      </c>
      <c r="R19" s="1328"/>
    </row>
    <row r="20" spans="1:18" ht="17.5" hidden="1">
      <c r="A20" s="73"/>
      <c r="B20" s="1492"/>
      <c r="C20" s="40">
        <v>43651</v>
      </c>
      <c r="D20" s="71" t="s">
        <v>128</v>
      </c>
      <c r="E20" s="71" t="s">
        <v>98</v>
      </c>
      <c r="F20" s="71"/>
      <c r="G20" s="71"/>
      <c r="H20" s="71">
        <v>3</v>
      </c>
      <c r="I20" s="1331">
        <v>0</v>
      </c>
      <c r="J20" s="71">
        <v>5</v>
      </c>
      <c r="K20" s="1331">
        <v>0</v>
      </c>
      <c r="L20" s="71">
        <v>800</v>
      </c>
      <c r="M20" s="1332">
        <v>0</v>
      </c>
      <c r="N20" s="1333"/>
      <c r="O20" s="1333"/>
      <c r="P20" s="71"/>
      <c r="Q20" s="1342">
        <f t="shared" si="0"/>
        <v>0</v>
      </c>
      <c r="R20" s="1328"/>
    </row>
    <row r="21" spans="1:18" ht="17.5" hidden="1">
      <c r="A21" s="73"/>
      <c r="B21" s="1500">
        <v>43645</v>
      </c>
      <c r="C21" s="40">
        <v>43658</v>
      </c>
      <c r="D21" s="71" t="s">
        <v>131</v>
      </c>
      <c r="E21" s="71" t="s">
        <v>132</v>
      </c>
      <c r="F21" s="71"/>
      <c r="G21" s="71"/>
      <c r="H21" s="71">
        <v>2</v>
      </c>
      <c r="I21" s="1331">
        <v>0</v>
      </c>
      <c r="J21" s="71">
        <v>5</v>
      </c>
      <c r="K21" s="1331">
        <v>0</v>
      </c>
      <c r="L21" s="71">
        <v>800</v>
      </c>
      <c r="M21" s="1332">
        <v>0</v>
      </c>
      <c r="N21" s="1333"/>
      <c r="O21" s="1333"/>
      <c r="P21" s="71"/>
      <c r="Q21" s="1342">
        <f t="shared" si="0"/>
        <v>0</v>
      </c>
      <c r="R21" s="1328"/>
    </row>
    <row r="22" spans="1:18" ht="17.5" hidden="1">
      <c r="A22" s="73"/>
      <c r="B22" s="1499"/>
      <c r="C22" s="40">
        <v>43658</v>
      </c>
      <c r="D22" s="71" t="s">
        <v>133</v>
      </c>
      <c r="E22" s="71" t="s">
        <v>113</v>
      </c>
      <c r="F22" s="71"/>
      <c r="G22" s="71"/>
      <c r="H22" s="71">
        <v>3</v>
      </c>
      <c r="I22" s="1331">
        <v>0</v>
      </c>
      <c r="J22" s="71">
        <v>5</v>
      </c>
      <c r="K22" s="1331">
        <v>0</v>
      </c>
      <c r="L22" s="71">
        <f>800+200</f>
        <v>1000</v>
      </c>
      <c r="M22" s="1332">
        <v>0</v>
      </c>
      <c r="N22" s="1333"/>
      <c r="O22" s="1333"/>
      <c r="P22" s="71"/>
      <c r="Q22" s="1342">
        <f t="shared" si="0"/>
        <v>0</v>
      </c>
      <c r="R22" s="1328"/>
    </row>
    <row r="23" spans="1:18" ht="17.5" hidden="1">
      <c r="A23" s="73"/>
      <c r="B23" s="1499"/>
      <c r="C23" s="40">
        <v>43658</v>
      </c>
      <c r="D23" s="71" t="s">
        <v>135</v>
      </c>
      <c r="E23" s="71" t="s">
        <v>136</v>
      </c>
      <c r="F23" s="71"/>
      <c r="G23" s="1344">
        <v>43599</v>
      </c>
      <c r="H23" s="71">
        <v>1</v>
      </c>
      <c r="I23" s="1331">
        <v>500</v>
      </c>
      <c r="J23" s="71">
        <v>5</v>
      </c>
      <c r="K23" s="1331">
        <v>100</v>
      </c>
      <c r="L23" s="71">
        <v>700</v>
      </c>
      <c r="M23" s="1332">
        <v>7</v>
      </c>
      <c r="N23" s="1333"/>
      <c r="O23" s="1333"/>
      <c r="P23" s="71"/>
      <c r="Q23" s="1342">
        <f t="shared" si="0"/>
        <v>6372</v>
      </c>
      <c r="R23" s="1328" t="s">
        <v>145</v>
      </c>
    </row>
    <row r="24" spans="1:18" ht="17.5">
      <c r="A24" s="73"/>
      <c r="B24" s="1498">
        <v>43652</v>
      </c>
      <c r="C24" s="40">
        <v>43658</v>
      </c>
      <c r="D24" s="71" t="s">
        <v>146</v>
      </c>
      <c r="E24" s="71" t="s">
        <v>147</v>
      </c>
      <c r="F24" s="71"/>
      <c r="G24" s="71"/>
      <c r="H24" s="71"/>
      <c r="I24" s="1331">
        <v>0</v>
      </c>
      <c r="J24" s="71">
        <v>5</v>
      </c>
      <c r="K24" s="1331">
        <v>0</v>
      </c>
      <c r="L24" s="71">
        <v>500</v>
      </c>
      <c r="M24" s="1332">
        <v>0</v>
      </c>
      <c r="N24" s="1333"/>
      <c r="O24" s="1333"/>
      <c r="P24" s="71"/>
      <c r="Q24" s="1342">
        <f t="shared" si="0"/>
        <v>0</v>
      </c>
      <c r="R24" s="1328"/>
    </row>
    <row r="25" spans="1:18" ht="17.5">
      <c r="A25" s="73"/>
      <c r="B25" s="1499"/>
      <c r="C25" s="40">
        <v>43665</v>
      </c>
      <c r="D25" s="71" t="s">
        <v>148</v>
      </c>
      <c r="E25" s="71" t="s">
        <v>123</v>
      </c>
      <c r="F25" s="71"/>
      <c r="G25" s="71"/>
      <c r="H25" s="71" t="s">
        <v>149</v>
      </c>
      <c r="I25" s="1331">
        <v>0</v>
      </c>
      <c r="J25" s="71">
        <v>5</v>
      </c>
      <c r="K25" s="1331">
        <v>0</v>
      </c>
      <c r="L25" s="71">
        <v>500</v>
      </c>
      <c r="M25" s="1332">
        <v>0</v>
      </c>
      <c r="N25" s="1333"/>
      <c r="O25" s="1333"/>
      <c r="P25" s="71"/>
      <c r="Q25" s="1342">
        <f t="shared" si="0"/>
        <v>0</v>
      </c>
      <c r="R25" s="1328"/>
    </row>
    <row r="26" spans="1:18" ht="17.5">
      <c r="A26" s="73"/>
      <c r="B26" s="1499"/>
      <c r="C26" s="40">
        <v>43665</v>
      </c>
      <c r="D26" s="71" t="s">
        <v>150</v>
      </c>
      <c r="E26" s="71" t="s">
        <v>90</v>
      </c>
      <c r="F26" s="71"/>
      <c r="G26" s="71"/>
      <c r="H26" s="71">
        <v>3</v>
      </c>
      <c r="I26" s="1331"/>
      <c r="J26" s="71">
        <v>5</v>
      </c>
      <c r="K26" s="1331"/>
      <c r="L26" s="71">
        <v>800</v>
      </c>
      <c r="M26" s="1332"/>
      <c r="N26" s="1333"/>
      <c r="O26" s="1333"/>
      <c r="P26" s="71"/>
      <c r="Q26" s="1342">
        <f t="shared" si="0"/>
        <v>0</v>
      </c>
      <c r="R26" s="1328"/>
    </row>
    <row r="27" spans="1:18" ht="17.5">
      <c r="A27" s="73"/>
      <c r="B27" s="1492"/>
      <c r="C27" s="40">
        <v>43686</v>
      </c>
      <c r="D27" s="71" t="s">
        <v>151</v>
      </c>
      <c r="E27" s="71" t="s">
        <v>83</v>
      </c>
      <c r="F27" s="71"/>
      <c r="G27" s="71"/>
      <c r="H27" s="71">
        <v>3</v>
      </c>
      <c r="I27" s="1331"/>
      <c r="J27" s="71">
        <v>2</v>
      </c>
      <c r="K27" s="1331"/>
      <c r="L27" s="1334">
        <v>3000</v>
      </c>
      <c r="M27" s="1332"/>
      <c r="N27" s="1333"/>
      <c r="O27" s="1333"/>
      <c r="P27" s="71"/>
      <c r="Q27" s="1342">
        <f t="shared" si="0"/>
        <v>0</v>
      </c>
      <c r="R27" s="1328"/>
    </row>
    <row r="28" spans="1:18" ht="17.5">
      <c r="A28" s="73"/>
      <c r="B28" s="1500">
        <v>43659</v>
      </c>
      <c r="C28" s="40">
        <v>43672</v>
      </c>
      <c r="D28" s="71" t="s">
        <v>156</v>
      </c>
      <c r="E28" s="71" t="s">
        <v>90</v>
      </c>
      <c r="F28" s="71"/>
      <c r="G28" s="1344">
        <v>43616</v>
      </c>
      <c r="H28" s="71">
        <v>2</v>
      </c>
      <c r="I28" s="1331">
        <v>0</v>
      </c>
      <c r="J28" s="71">
        <v>3</v>
      </c>
      <c r="K28" s="1331">
        <v>0</v>
      </c>
      <c r="L28" s="71">
        <v>800</v>
      </c>
      <c r="M28" s="1332">
        <v>0</v>
      </c>
      <c r="N28" s="1333"/>
      <c r="O28" s="1333"/>
      <c r="P28" s="71"/>
      <c r="Q28" s="1342">
        <f t="shared" si="0"/>
        <v>0</v>
      </c>
      <c r="R28" s="1328"/>
    </row>
    <row r="29" spans="1:18" ht="17.5">
      <c r="A29" s="73"/>
      <c r="B29" s="1499"/>
      <c r="C29" s="40">
        <v>43672</v>
      </c>
      <c r="D29" s="71" t="s">
        <v>159</v>
      </c>
      <c r="E29" s="71" t="s">
        <v>161</v>
      </c>
      <c r="F29" s="71"/>
      <c r="G29" s="1344">
        <v>43626</v>
      </c>
      <c r="H29" s="71">
        <v>1</v>
      </c>
      <c r="I29" s="1331">
        <v>700</v>
      </c>
      <c r="J29" s="71">
        <v>4</v>
      </c>
      <c r="K29" s="1331">
        <v>250</v>
      </c>
      <c r="L29" s="71">
        <v>500</v>
      </c>
      <c r="M29" s="1332">
        <v>5</v>
      </c>
      <c r="N29" s="1333"/>
      <c r="O29" s="1333"/>
      <c r="P29" s="71"/>
      <c r="Q29" s="1342">
        <f t="shared" si="0"/>
        <v>4536</v>
      </c>
      <c r="R29" s="1328"/>
    </row>
    <row r="30" spans="1:18" ht="17.5">
      <c r="A30" s="73"/>
      <c r="B30" s="1499"/>
      <c r="C30" s="40">
        <v>43672</v>
      </c>
      <c r="D30" s="71" t="s">
        <v>162</v>
      </c>
      <c r="E30" s="1337" t="s">
        <v>163</v>
      </c>
      <c r="F30" s="71"/>
      <c r="G30" s="1344">
        <v>43613</v>
      </c>
      <c r="H30" s="71">
        <v>5</v>
      </c>
      <c r="I30" s="1331"/>
      <c r="J30" s="71">
        <v>5</v>
      </c>
      <c r="K30" s="1331"/>
      <c r="L30" s="71"/>
      <c r="M30" s="1332"/>
      <c r="N30" s="1333"/>
      <c r="O30" s="1333"/>
      <c r="P30" s="71"/>
      <c r="Q30" s="1342">
        <f t="shared" si="0"/>
        <v>0</v>
      </c>
      <c r="R30" s="1328"/>
    </row>
    <row r="31" spans="1:18" ht="17.5">
      <c r="A31" s="73"/>
      <c r="B31" s="1499"/>
      <c r="C31" s="40">
        <v>43672</v>
      </c>
      <c r="D31" s="71" t="s">
        <v>164</v>
      </c>
      <c r="E31" s="71" t="s">
        <v>83</v>
      </c>
      <c r="F31" s="1336"/>
      <c r="G31" s="1336"/>
      <c r="H31" s="1336"/>
      <c r="I31" s="1345"/>
      <c r="J31" s="1336"/>
      <c r="K31" s="1345"/>
      <c r="L31" s="1336"/>
      <c r="M31" s="1346"/>
      <c r="N31" s="1336"/>
      <c r="O31" s="1336"/>
      <c r="P31" s="1336"/>
      <c r="Q31" s="1342">
        <f t="shared" si="0"/>
        <v>0</v>
      </c>
      <c r="R31" s="1328" t="s">
        <v>166</v>
      </c>
    </row>
    <row r="32" spans="1:18" ht="17.5">
      <c r="A32" s="73"/>
      <c r="B32" s="1498">
        <v>43666</v>
      </c>
      <c r="C32" s="40">
        <v>43679</v>
      </c>
      <c r="D32" s="1335" t="s">
        <v>170</v>
      </c>
      <c r="E32" s="71" t="s">
        <v>176</v>
      </c>
      <c r="F32" s="40">
        <v>43592</v>
      </c>
      <c r="G32" s="40">
        <v>43647</v>
      </c>
      <c r="H32" s="71"/>
      <c r="I32" s="1331">
        <v>500</v>
      </c>
      <c r="J32" s="71"/>
      <c r="K32" s="1331">
        <v>200</v>
      </c>
      <c r="L32" s="71">
        <v>500</v>
      </c>
      <c r="M32" s="1332">
        <v>5</v>
      </c>
      <c r="N32" s="1333"/>
      <c r="O32" s="1333"/>
      <c r="P32" s="71"/>
      <c r="Q32" s="1342">
        <f t="shared" si="0"/>
        <v>2700</v>
      </c>
      <c r="R32" s="1328"/>
    </row>
    <row r="33" spans="1:18" ht="17.5">
      <c r="A33" s="73"/>
      <c r="B33" s="1492"/>
      <c r="C33" s="40">
        <v>43672</v>
      </c>
      <c r="D33" s="71" t="s">
        <v>177</v>
      </c>
      <c r="E33" s="71" t="s">
        <v>83</v>
      </c>
      <c r="F33" s="1336"/>
      <c r="G33" s="1336"/>
      <c r="H33" s="1336"/>
      <c r="I33" s="1345"/>
      <c r="J33" s="1336"/>
      <c r="K33" s="1345"/>
      <c r="L33" s="1336"/>
      <c r="M33" s="1346"/>
      <c r="N33" s="1336"/>
      <c r="O33" s="1336"/>
      <c r="P33" s="1336"/>
      <c r="Q33" s="1342">
        <f t="shared" si="0"/>
        <v>0</v>
      </c>
      <c r="R33" s="1328" t="s">
        <v>166</v>
      </c>
    </row>
    <row r="34" spans="1:18" ht="17.5">
      <c r="A34" s="73"/>
      <c r="B34" s="1498">
        <v>43673</v>
      </c>
      <c r="C34" s="40">
        <v>43686</v>
      </c>
      <c r="D34" s="71" t="s">
        <v>178</v>
      </c>
      <c r="E34" s="71" t="s">
        <v>179</v>
      </c>
      <c r="F34" s="71"/>
      <c r="G34" s="1344">
        <v>43613</v>
      </c>
      <c r="H34" s="71">
        <v>2</v>
      </c>
      <c r="I34" s="1331">
        <v>0</v>
      </c>
      <c r="J34" s="71">
        <v>5</v>
      </c>
      <c r="K34" s="1331">
        <v>0</v>
      </c>
      <c r="L34" s="71">
        <v>800</v>
      </c>
      <c r="M34" s="1332">
        <v>0</v>
      </c>
      <c r="N34" s="1333"/>
      <c r="O34" s="1333"/>
      <c r="P34" s="71"/>
      <c r="Q34" s="1342">
        <f t="shared" si="0"/>
        <v>0</v>
      </c>
      <c r="R34" s="1328"/>
    </row>
    <row r="35" spans="1:18" ht="17.5">
      <c r="A35" s="73"/>
      <c r="B35" s="1499"/>
      <c r="C35" s="63">
        <v>43686</v>
      </c>
      <c r="D35" s="146" t="s">
        <v>184</v>
      </c>
      <c r="E35" s="146" t="s">
        <v>186</v>
      </c>
      <c r="F35" s="71"/>
      <c r="G35" s="71"/>
      <c r="H35" s="71"/>
      <c r="I35" s="1331"/>
      <c r="J35" s="71"/>
      <c r="K35" s="1331"/>
      <c r="L35" s="71"/>
      <c r="M35" s="1332"/>
      <c r="N35" s="1333"/>
      <c r="O35" s="1333"/>
      <c r="P35" s="71"/>
      <c r="Q35" s="1342">
        <f t="shared" si="0"/>
        <v>0</v>
      </c>
      <c r="R35" s="1328"/>
    </row>
    <row r="36" spans="1:18" ht="17.5">
      <c r="A36" s="73"/>
      <c r="B36" s="1492"/>
      <c r="C36" s="40">
        <v>43686</v>
      </c>
      <c r="D36" s="71" t="s">
        <v>187</v>
      </c>
      <c r="E36" s="71" t="s">
        <v>83</v>
      </c>
      <c r="F36" s="1336"/>
      <c r="G36" s="1336"/>
      <c r="H36" s="1336"/>
      <c r="I36" s="1345"/>
      <c r="J36" s="1336"/>
      <c r="K36" s="1345"/>
      <c r="L36" s="1336"/>
      <c r="M36" s="1346"/>
      <c r="N36" s="1336"/>
      <c r="O36" s="1336"/>
      <c r="P36" s="1336"/>
      <c r="Q36" s="1342">
        <f t="shared" si="0"/>
        <v>0</v>
      </c>
      <c r="R36" s="1328" t="s">
        <v>166</v>
      </c>
    </row>
    <row r="37" spans="1:18" ht="17.5">
      <c r="A37" s="73"/>
      <c r="B37" s="1498">
        <v>43680</v>
      </c>
      <c r="C37" s="40">
        <v>43700</v>
      </c>
      <c r="D37" s="71" t="s">
        <v>191</v>
      </c>
      <c r="E37" s="71" t="s">
        <v>192</v>
      </c>
      <c r="F37" s="71"/>
      <c r="G37" s="1344">
        <v>43635</v>
      </c>
      <c r="H37" s="71"/>
      <c r="I37" s="1331"/>
      <c r="J37" s="71">
        <v>5</v>
      </c>
      <c r="K37" s="1331">
        <v>100</v>
      </c>
      <c r="L37" s="71">
        <v>800</v>
      </c>
      <c r="M37" s="1332">
        <v>5</v>
      </c>
      <c r="N37" s="1333"/>
      <c r="O37" s="1333"/>
      <c r="P37" s="71"/>
      <c r="Q37" s="1342">
        <f t="shared" si="0"/>
        <v>4860</v>
      </c>
      <c r="R37" s="1328"/>
    </row>
    <row r="38" spans="1:18" ht="17.5">
      <c r="A38" s="73"/>
      <c r="B38" s="1492"/>
      <c r="C38" s="40">
        <v>43693</v>
      </c>
      <c r="D38" s="71" t="s">
        <v>194</v>
      </c>
      <c r="E38" s="71" t="s">
        <v>136</v>
      </c>
      <c r="F38" s="71"/>
      <c r="G38" s="40">
        <v>43648</v>
      </c>
      <c r="H38" s="71">
        <v>2</v>
      </c>
      <c r="I38" s="1331">
        <v>500</v>
      </c>
      <c r="J38" s="71">
        <v>5</v>
      </c>
      <c r="K38" s="1331">
        <v>100</v>
      </c>
      <c r="L38" s="71">
        <v>100</v>
      </c>
      <c r="M38" s="1332">
        <v>7</v>
      </c>
      <c r="N38" s="1333"/>
      <c r="O38" s="1333"/>
      <c r="P38" s="71"/>
      <c r="Q38" s="1342">
        <f t="shared" si="0"/>
        <v>2376</v>
      </c>
      <c r="R38" s="1328" t="s">
        <v>196</v>
      </c>
    </row>
    <row r="39" spans="1:18" ht="17.5">
      <c r="B39" s="63">
        <v>43687</v>
      </c>
      <c r="C39" s="146"/>
      <c r="D39" s="170" t="s">
        <v>199</v>
      </c>
      <c r="E39" s="146" t="s">
        <v>200</v>
      </c>
      <c r="F39" s="146"/>
      <c r="G39" s="63">
        <v>43665</v>
      </c>
      <c r="H39" s="146">
        <v>2</v>
      </c>
      <c r="I39" s="1347">
        <v>500</v>
      </c>
      <c r="J39" s="146">
        <v>10</v>
      </c>
      <c r="K39" s="1347">
        <v>70</v>
      </c>
      <c r="L39" s="146">
        <v>500</v>
      </c>
      <c r="M39" s="1348">
        <v>6</v>
      </c>
      <c r="N39" s="1333"/>
      <c r="O39" s="1333"/>
      <c r="P39" s="71"/>
      <c r="Q39" s="1342">
        <f t="shared" si="0"/>
        <v>5076</v>
      </c>
      <c r="R39" s="1328"/>
    </row>
    <row r="40" spans="1:18" ht="17.5">
      <c r="B40" s="63">
        <v>43687</v>
      </c>
      <c r="C40" s="146"/>
      <c r="D40" s="170" t="s">
        <v>201</v>
      </c>
      <c r="E40" s="146"/>
      <c r="F40" s="146"/>
      <c r="G40" s="63">
        <v>43666</v>
      </c>
      <c r="H40" s="146">
        <v>2</v>
      </c>
      <c r="I40" s="1347"/>
      <c r="J40" s="146">
        <v>8</v>
      </c>
      <c r="K40" s="1347"/>
      <c r="L40" s="146">
        <v>1000</v>
      </c>
      <c r="M40" s="1348"/>
      <c r="N40" s="1333"/>
      <c r="O40" s="1333"/>
      <c r="P40" s="71"/>
      <c r="Q40" s="1342">
        <f t="shared" si="0"/>
        <v>0</v>
      </c>
      <c r="R40" s="1328"/>
    </row>
    <row r="41" spans="1:18" ht="17.5">
      <c r="B41" s="40">
        <v>43693</v>
      </c>
      <c r="C41" s="71"/>
      <c r="D41" s="1335" t="s">
        <v>207</v>
      </c>
      <c r="E41" s="71" t="s">
        <v>208</v>
      </c>
      <c r="F41" s="40">
        <v>43572</v>
      </c>
      <c r="G41" s="71"/>
      <c r="H41" s="71">
        <v>3</v>
      </c>
      <c r="I41" s="1331">
        <v>0</v>
      </c>
      <c r="J41" s="71">
        <v>5</v>
      </c>
      <c r="K41" s="1331">
        <v>0</v>
      </c>
      <c r="L41" s="1334">
        <v>1000</v>
      </c>
      <c r="M41" s="1332">
        <v>0</v>
      </c>
      <c r="N41" s="1333"/>
      <c r="O41" s="1333"/>
      <c r="P41" s="71"/>
      <c r="Q41" s="1342">
        <f t="shared" si="0"/>
        <v>0</v>
      </c>
      <c r="R41" s="1328"/>
    </row>
    <row r="42" spans="1:18" ht="17.5">
      <c r="B42" s="40">
        <v>43694</v>
      </c>
      <c r="C42" s="71"/>
      <c r="D42" s="1335" t="s">
        <v>210</v>
      </c>
      <c r="E42" s="71" t="s">
        <v>211</v>
      </c>
      <c r="F42" s="71"/>
      <c r="G42" s="40">
        <v>43626</v>
      </c>
      <c r="H42" s="71"/>
      <c r="I42" s="1331">
        <v>0</v>
      </c>
      <c r="J42" s="71">
        <v>10</v>
      </c>
      <c r="K42" s="1331">
        <v>0</v>
      </c>
      <c r="L42" s="1334">
        <v>1000</v>
      </c>
      <c r="M42" s="1332">
        <v>0</v>
      </c>
      <c r="N42" s="1333"/>
      <c r="O42" s="1333"/>
      <c r="P42" s="71"/>
      <c r="Q42" s="1342">
        <f t="shared" si="0"/>
        <v>0</v>
      </c>
      <c r="R42" s="1328"/>
    </row>
    <row r="43" spans="1:18" ht="17.5">
      <c r="B43" s="63">
        <v>43701</v>
      </c>
      <c r="C43" s="146"/>
      <c r="D43" s="170" t="s">
        <v>212</v>
      </c>
      <c r="E43" s="146" t="s">
        <v>213</v>
      </c>
      <c r="F43" s="63">
        <v>43665</v>
      </c>
      <c r="G43" s="146"/>
      <c r="H43" s="146">
        <v>3</v>
      </c>
      <c r="I43" s="1347"/>
      <c r="J43" s="146">
        <v>8</v>
      </c>
      <c r="K43" s="1347"/>
      <c r="L43" s="146">
        <v>1000</v>
      </c>
      <c r="M43" s="1348"/>
      <c r="N43" s="1333"/>
      <c r="O43" s="1333"/>
      <c r="P43" s="71"/>
      <c r="Q43" s="1342">
        <f t="shared" si="0"/>
        <v>0</v>
      </c>
      <c r="R43" s="1328"/>
    </row>
    <row r="44" spans="1:18" ht="17.5">
      <c r="B44" s="63">
        <v>43701</v>
      </c>
      <c r="C44" s="146"/>
      <c r="D44" s="170" t="s">
        <v>214</v>
      </c>
      <c r="E44" s="146" t="s">
        <v>136</v>
      </c>
      <c r="F44" s="63">
        <v>43668</v>
      </c>
      <c r="G44" s="146"/>
      <c r="H44" s="146">
        <v>2</v>
      </c>
      <c r="I44" s="1347">
        <v>500</v>
      </c>
      <c r="J44" s="146">
        <v>10</v>
      </c>
      <c r="K44" s="1347">
        <v>100</v>
      </c>
      <c r="L44" s="146">
        <v>1000</v>
      </c>
      <c r="M44" s="1348">
        <v>7</v>
      </c>
      <c r="N44" s="1333"/>
      <c r="O44" s="1333"/>
      <c r="P44" s="71"/>
      <c r="Q44" s="1342">
        <f t="shared" si="0"/>
        <v>9720</v>
      </c>
      <c r="R44" s="1328"/>
    </row>
    <row r="45" spans="1:18" ht="17.5">
      <c r="B45" s="63">
        <v>43708</v>
      </c>
      <c r="C45" s="146"/>
      <c r="D45" s="146" t="s">
        <v>215</v>
      </c>
      <c r="E45" s="146" t="s">
        <v>216</v>
      </c>
      <c r="F45" s="63">
        <v>43690</v>
      </c>
      <c r="G45" s="146"/>
      <c r="H45" s="146">
        <v>2</v>
      </c>
      <c r="I45" s="1347">
        <v>200</v>
      </c>
      <c r="J45" s="146">
        <v>4</v>
      </c>
      <c r="K45" s="1347">
        <v>100</v>
      </c>
      <c r="L45" s="146">
        <v>300</v>
      </c>
      <c r="M45" s="1348">
        <v>4</v>
      </c>
      <c r="N45" s="1333"/>
      <c r="O45" s="1333"/>
      <c r="P45" s="71"/>
      <c r="Q45" s="1342">
        <f t="shared" si="0"/>
        <v>2160</v>
      </c>
      <c r="R45" s="1328"/>
    </row>
    <row r="46" spans="1:18" ht="17.5">
      <c r="B46" s="63">
        <v>43708</v>
      </c>
      <c r="C46" s="63"/>
      <c r="D46" s="146" t="s">
        <v>217</v>
      </c>
      <c r="E46" s="146" t="s">
        <v>216</v>
      </c>
      <c r="F46" s="63">
        <v>43686</v>
      </c>
      <c r="G46" s="146"/>
      <c r="H46" s="146">
        <v>2</v>
      </c>
      <c r="I46" s="1347">
        <v>200</v>
      </c>
      <c r="J46" s="146">
        <v>4</v>
      </c>
      <c r="K46" s="1347">
        <v>100</v>
      </c>
      <c r="L46" s="146">
        <v>400</v>
      </c>
      <c r="M46" s="1348">
        <v>4</v>
      </c>
      <c r="N46" s="1333"/>
      <c r="O46" s="1333"/>
      <c r="P46" s="71"/>
      <c r="Q46" s="1342">
        <f t="shared" si="0"/>
        <v>2592</v>
      </c>
      <c r="R46" s="1328"/>
    </row>
    <row r="47" spans="1:18" ht="18" customHeight="1">
      <c r="B47" s="63">
        <v>43708</v>
      </c>
      <c r="C47" s="63">
        <v>43713</v>
      </c>
      <c r="D47" s="170" t="s">
        <v>224</v>
      </c>
      <c r="E47" s="146" t="s">
        <v>126</v>
      </c>
      <c r="F47" s="63">
        <v>43697</v>
      </c>
      <c r="G47" s="146"/>
      <c r="H47" s="146">
        <v>2</v>
      </c>
      <c r="I47" s="1347">
        <v>0</v>
      </c>
      <c r="J47" s="146">
        <v>4</v>
      </c>
      <c r="K47" s="1347">
        <v>0</v>
      </c>
      <c r="L47" s="146">
        <v>300</v>
      </c>
      <c r="M47" s="1348">
        <v>0</v>
      </c>
      <c r="N47" s="1333"/>
      <c r="O47" s="1333"/>
      <c r="P47" s="71"/>
      <c r="Q47" s="1342">
        <f t="shared" si="0"/>
        <v>0</v>
      </c>
      <c r="R47" s="1328"/>
    </row>
    <row r="48" spans="1:18" ht="17.5">
      <c r="B48" s="63">
        <v>43715</v>
      </c>
      <c r="C48" s="146"/>
      <c r="D48" s="170" t="s">
        <v>226</v>
      </c>
      <c r="E48" s="146" t="s">
        <v>200</v>
      </c>
      <c r="F48" s="146"/>
      <c r="G48" s="63">
        <v>43690</v>
      </c>
      <c r="H48" s="146">
        <v>2</v>
      </c>
      <c r="I48" s="1347">
        <v>500</v>
      </c>
      <c r="J48" s="146">
        <v>8</v>
      </c>
      <c r="K48" s="1347">
        <v>70</v>
      </c>
      <c r="L48" s="146">
        <v>500</v>
      </c>
      <c r="M48" s="1348">
        <v>6</v>
      </c>
      <c r="N48" s="1333"/>
      <c r="O48" s="1333"/>
      <c r="P48" s="71"/>
      <c r="Q48" s="1342">
        <f t="shared" si="0"/>
        <v>4924.8</v>
      </c>
      <c r="R48" s="1328"/>
    </row>
    <row r="49" spans="2:18" ht="17.5">
      <c r="B49" s="63">
        <v>43715</v>
      </c>
      <c r="C49" s="146"/>
      <c r="D49" s="170" t="s">
        <v>228</v>
      </c>
      <c r="E49" s="146" t="s">
        <v>216</v>
      </c>
      <c r="F49" s="146"/>
      <c r="G49" s="63">
        <v>43686</v>
      </c>
      <c r="H49" s="146">
        <v>2</v>
      </c>
      <c r="I49" s="1347">
        <v>200</v>
      </c>
      <c r="J49" s="146">
        <v>4</v>
      </c>
      <c r="K49" s="1347">
        <v>100</v>
      </c>
      <c r="L49" s="146">
        <v>300</v>
      </c>
      <c r="M49" s="1348">
        <v>4</v>
      </c>
      <c r="N49" s="1333"/>
      <c r="O49" s="1333"/>
      <c r="P49" s="71"/>
      <c r="Q49" s="1342">
        <f t="shared" si="0"/>
        <v>2160</v>
      </c>
      <c r="R49" s="1328"/>
    </row>
    <row r="50" spans="2:18" ht="17.5">
      <c r="B50" s="71" t="s">
        <v>229</v>
      </c>
      <c r="C50" s="71"/>
      <c r="D50" s="1335" t="s">
        <v>230</v>
      </c>
      <c r="E50" s="71" t="s">
        <v>21</v>
      </c>
      <c r="F50" s="71"/>
      <c r="G50" s="71"/>
      <c r="H50" s="71">
        <v>0</v>
      </c>
      <c r="I50" s="1331">
        <v>0</v>
      </c>
      <c r="J50" s="71">
        <v>10</v>
      </c>
      <c r="K50" s="1331">
        <v>0</v>
      </c>
      <c r="L50" s="71"/>
      <c r="M50" s="1332"/>
      <c r="N50" s="1333"/>
      <c r="O50" s="1333"/>
      <c r="P50" s="71"/>
      <c r="Q50" s="1342">
        <f t="shared" si="0"/>
        <v>0</v>
      </c>
      <c r="R50" s="1328"/>
    </row>
    <row r="51" spans="2:18" ht="17.5">
      <c r="B51" s="40">
        <v>43721</v>
      </c>
      <c r="C51" s="71"/>
      <c r="D51" s="1335" t="s">
        <v>252</v>
      </c>
      <c r="E51" s="71" t="s">
        <v>254</v>
      </c>
      <c r="F51" s="71"/>
      <c r="G51" s="40">
        <v>43651</v>
      </c>
      <c r="H51" s="71">
        <v>1</v>
      </c>
      <c r="I51" s="1331">
        <v>1000</v>
      </c>
      <c r="J51" s="71">
        <v>5</v>
      </c>
      <c r="K51" s="1331">
        <v>100</v>
      </c>
      <c r="L51" s="71">
        <v>800</v>
      </c>
      <c r="M51" s="1332">
        <v>5</v>
      </c>
      <c r="N51" s="1333"/>
      <c r="O51" s="1333"/>
      <c r="P51" s="71"/>
      <c r="Q51" s="1342">
        <f t="shared" si="0"/>
        <v>5940</v>
      </c>
      <c r="R51" s="1328"/>
    </row>
    <row r="52" spans="2:18" ht="17.5">
      <c r="B52" s="40">
        <v>43722</v>
      </c>
      <c r="C52" s="71"/>
      <c r="D52" s="1335" t="s">
        <v>255</v>
      </c>
      <c r="E52" s="71" t="s">
        <v>136</v>
      </c>
      <c r="F52" s="40">
        <v>43696</v>
      </c>
      <c r="G52" s="71"/>
      <c r="H52" s="71">
        <v>2</v>
      </c>
      <c r="I52" s="1331">
        <v>500</v>
      </c>
      <c r="J52" s="71">
        <v>4</v>
      </c>
      <c r="K52" s="1331">
        <v>100</v>
      </c>
      <c r="L52" s="71">
        <v>300</v>
      </c>
      <c r="M52" s="1332">
        <v>7</v>
      </c>
      <c r="N52" s="1333"/>
      <c r="O52" s="1333"/>
      <c r="P52" s="71"/>
      <c r="Q52" s="1342">
        <f t="shared" si="0"/>
        <v>3780.0000000000005</v>
      </c>
      <c r="R52" s="1328"/>
    </row>
    <row r="53" spans="2:18" ht="17.5">
      <c r="B53" s="40">
        <v>43722</v>
      </c>
      <c r="C53" s="71"/>
      <c r="D53" s="1335" t="s">
        <v>256</v>
      </c>
      <c r="E53" s="71" t="s">
        <v>257</v>
      </c>
      <c r="F53" s="40">
        <v>43697</v>
      </c>
      <c r="G53" s="71"/>
      <c r="H53" s="71">
        <v>2</v>
      </c>
      <c r="I53" s="1331">
        <v>0</v>
      </c>
      <c r="J53" s="71">
        <v>4</v>
      </c>
      <c r="K53" s="1331">
        <v>0</v>
      </c>
      <c r="L53" s="71">
        <v>500</v>
      </c>
      <c r="M53" s="1332">
        <v>0</v>
      </c>
      <c r="N53" s="1333"/>
      <c r="O53" s="1333"/>
      <c r="P53" s="71"/>
      <c r="Q53" s="1342">
        <f t="shared" si="0"/>
        <v>0</v>
      </c>
      <c r="R53" s="1328"/>
    </row>
    <row r="54" spans="2:18" ht="22.5" customHeight="1">
      <c r="B54" s="40">
        <v>43728</v>
      </c>
      <c r="C54" s="71"/>
      <c r="D54" s="1335" t="s">
        <v>259</v>
      </c>
      <c r="E54" s="71"/>
      <c r="F54" s="71"/>
      <c r="G54" s="71"/>
      <c r="H54" s="71" t="s">
        <v>263</v>
      </c>
      <c r="I54" s="1331"/>
      <c r="J54" s="71"/>
      <c r="K54" s="1331"/>
      <c r="L54" s="71"/>
      <c r="M54" s="1332"/>
      <c r="N54" s="1333"/>
      <c r="O54" s="1333"/>
      <c r="P54" s="71"/>
      <c r="Q54" s="1342"/>
      <c r="R54" s="1328"/>
    </row>
    <row r="55" spans="2:18" ht="17.5">
      <c r="B55" s="63">
        <v>43729</v>
      </c>
      <c r="C55" s="63">
        <v>43742</v>
      </c>
      <c r="D55" s="170" t="s">
        <v>264</v>
      </c>
      <c r="E55" s="146" t="s">
        <v>126</v>
      </c>
      <c r="F55" s="63">
        <v>43684</v>
      </c>
      <c r="G55" s="146"/>
      <c r="H55" s="146">
        <v>2</v>
      </c>
      <c r="I55" s="1347">
        <v>0</v>
      </c>
      <c r="J55" s="146">
        <v>10</v>
      </c>
      <c r="K55" s="1347">
        <v>0</v>
      </c>
      <c r="L55" s="146">
        <v>1000</v>
      </c>
      <c r="M55" s="1348">
        <v>0</v>
      </c>
      <c r="N55" s="1333"/>
      <c r="O55" s="1333"/>
      <c r="P55" s="71"/>
      <c r="Q55" s="1342">
        <f t="shared" ref="Q55:Q66" si="1">(H55*I55+J55*K55+L55*M55)*1.08</f>
        <v>0</v>
      </c>
      <c r="R55" s="1328"/>
    </row>
    <row r="56" spans="2:18" ht="17.5">
      <c r="B56" s="40">
        <v>43736</v>
      </c>
      <c r="C56" s="71"/>
      <c r="D56" s="1335" t="s">
        <v>270</v>
      </c>
      <c r="E56" s="71" t="s">
        <v>130</v>
      </c>
      <c r="F56" s="40">
        <v>43698</v>
      </c>
      <c r="G56" s="71"/>
      <c r="H56" s="71">
        <v>2</v>
      </c>
      <c r="I56" s="1331">
        <v>200</v>
      </c>
      <c r="J56" s="71">
        <v>4</v>
      </c>
      <c r="K56" s="1331">
        <v>100</v>
      </c>
      <c r="L56" s="71">
        <v>500</v>
      </c>
      <c r="M56" s="1332">
        <v>5</v>
      </c>
      <c r="N56" s="1333"/>
      <c r="O56" s="1333"/>
      <c r="P56" s="71"/>
      <c r="Q56" s="1342">
        <f t="shared" si="1"/>
        <v>3564.0000000000005</v>
      </c>
      <c r="R56" s="1328"/>
    </row>
    <row r="57" spans="2:18" ht="17.5">
      <c r="B57" s="40">
        <v>43736</v>
      </c>
      <c r="C57" s="71"/>
      <c r="D57" s="1335" t="s">
        <v>271</v>
      </c>
      <c r="E57" s="71" t="s">
        <v>130</v>
      </c>
      <c r="F57" s="40">
        <v>43698</v>
      </c>
      <c r="G57" s="71"/>
      <c r="H57" s="71">
        <v>2</v>
      </c>
      <c r="I57" s="1331">
        <v>216</v>
      </c>
      <c r="J57" s="71">
        <v>4</v>
      </c>
      <c r="K57" s="1331">
        <v>108</v>
      </c>
      <c r="L57" s="71">
        <v>500</v>
      </c>
      <c r="M57" s="1332">
        <v>5.4</v>
      </c>
      <c r="N57" s="1333"/>
      <c r="O57" s="1333"/>
      <c r="P57" s="71"/>
      <c r="Q57" s="1342">
        <f t="shared" si="1"/>
        <v>3849.1200000000003</v>
      </c>
      <c r="R57" s="1328"/>
    </row>
    <row r="58" spans="2:18" ht="17.5">
      <c r="B58" s="40">
        <v>43736</v>
      </c>
      <c r="C58" s="71"/>
      <c r="D58" s="1335" t="s">
        <v>272</v>
      </c>
      <c r="E58" s="71" t="s">
        <v>257</v>
      </c>
      <c r="F58" s="40">
        <v>43697</v>
      </c>
      <c r="G58" s="71"/>
      <c r="H58" s="71">
        <v>2</v>
      </c>
      <c r="I58" s="1331">
        <v>0</v>
      </c>
      <c r="J58" s="71">
        <v>4</v>
      </c>
      <c r="K58" s="1331">
        <v>0</v>
      </c>
      <c r="L58" s="71">
        <v>500</v>
      </c>
      <c r="M58" s="1332">
        <v>0</v>
      </c>
      <c r="N58" s="1333"/>
      <c r="O58" s="1333"/>
      <c r="P58" s="71"/>
      <c r="Q58" s="1342">
        <f t="shared" si="1"/>
        <v>0</v>
      </c>
      <c r="R58" s="1328"/>
    </row>
    <row r="59" spans="2:18" ht="17.5">
      <c r="B59" s="146" t="s">
        <v>275</v>
      </c>
      <c r="C59" s="146"/>
      <c r="D59" s="170" t="s">
        <v>276</v>
      </c>
      <c r="E59" s="146" t="s">
        <v>277</v>
      </c>
      <c r="F59" s="63">
        <v>43682</v>
      </c>
      <c r="G59" s="146"/>
      <c r="H59" s="146">
        <v>2</v>
      </c>
      <c r="I59" s="1347"/>
      <c r="J59" s="146">
        <v>10</v>
      </c>
      <c r="K59" s="1347">
        <v>0</v>
      </c>
      <c r="L59" s="146">
        <v>1000</v>
      </c>
      <c r="M59" s="1348"/>
      <c r="N59" s="1333"/>
      <c r="O59" s="1333"/>
      <c r="P59" s="71"/>
      <c r="Q59" s="1342">
        <f t="shared" si="1"/>
        <v>0</v>
      </c>
      <c r="R59" s="1328"/>
    </row>
    <row r="60" spans="2:18" ht="17.5">
      <c r="B60" s="40">
        <v>43743</v>
      </c>
      <c r="C60" s="71"/>
      <c r="D60" s="1335" t="s">
        <v>278</v>
      </c>
      <c r="E60" s="71" t="s">
        <v>279</v>
      </c>
      <c r="F60" s="40">
        <v>43698</v>
      </c>
      <c r="G60" s="71"/>
      <c r="H60" s="71">
        <v>0</v>
      </c>
      <c r="I60" s="1331">
        <v>0</v>
      </c>
      <c r="J60" s="71">
        <v>4</v>
      </c>
      <c r="K60" s="1331">
        <v>300</v>
      </c>
      <c r="L60" s="71">
        <v>400</v>
      </c>
      <c r="M60" s="1332">
        <v>5</v>
      </c>
      <c r="N60" s="1333"/>
      <c r="O60" s="1333"/>
      <c r="P60" s="71"/>
      <c r="Q60" s="1342">
        <f t="shared" si="1"/>
        <v>3456</v>
      </c>
      <c r="R60" s="1328"/>
    </row>
    <row r="61" spans="2:18" ht="17.5">
      <c r="B61" s="63">
        <v>43747</v>
      </c>
      <c r="C61" s="146"/>
      <c r="D61" s="170" t="s">
        <v>280</v>
      </c>
      <c r="E61" s="146" t="s">
        <v>126</v>
      </c>
      <c r="F61" s="63">
        <v>43685</v>
      </c>
      <c r="G61" s="146"/>
      <c r="H61" s="146">
        <v>2</v>
      </c>
      <c r="I61" s="1347">
        <v>0</v>
      </c>
      <c r="J61" s="146">
        <v>10</v>
      </c>
      <c r="K61" s="1347">
        <v>0</v>
      </c>
      <c r="L61" s="146">
        <v>1000</v>
      </c>
      <c r="M61" s="1348">
        <v>0</v>
      </c>
      <c r="N61" s="1333"/>
      <c r="O61" s="1333"/>
      <c r="P61" s="71"/>
      <c r="Q61" s="1342">
        <f t="shared" si="1"/>
        <v>0</v>
      </c>
      <c r="R61" s="1328"/>
    </row>
    <row r="62" spans="2:18" ht="17.5">
      <c r="B62" s="63">
        <v>43757</v>
      </c>
      <c r="C62" s="146"/>
      <c r="D62" s="170" t="s">
        <v>281</v>
      </c>
      <c r="E62" s="146" t="s">
        <v>136</v>
      </c>
      <c r="F62" s="63">
        <v>43696</v>
      </c>
      <c r="G62" s="146"/>
      <c r="H62" s="146">
        <v>2</v>
      </c>
      <c r="I62" s="1347">
        <v>500</v>
      </c>
      <c r="J62" s="146">
        <v>4</v>
      </c>
      <c r="K62" s="1347">
        <v>100</v>
      </c>
      <c r="L62" s="146">
        <v>500</v>
      </c>
      <c r="M62" s="1348">
        <v>7</v>
      </c>
      <c r="N62" s="1333"/>
      <c r="O62" s="1333"/>
      <c r="P62" s="71"/>
      <c r="Q62" s="1342">
        <f t="shared" si="1"/>
        <v>5292</v>
      </c>
      <c r="R62" s="1328"/>
    </row>
    <row r="63" spans="2:18" ht="17.5">
      <c r="B63" s="63">
        <v>43757</v>
      </c>
      <c r="C63" s="146"/>
      <c r="D63" s="170"/>
      <c r="E63" s="146"/>
      <c r="F63" s="63"/>
      <c r="G63" s="146"/>
      <c r="H63" s="146"/>
      <c r="I63" s="1347"/>
      <c r="J63" s="146"/>
      <c r="K63" s="1347"/>
      <c r="L63" s="146"/>
      <c r="M63" s="1348"/>
      <c r="N63" s="1333"/>
      <c r="O63" s="1333"/>
      <c r="P63" s="71"/>
      <c r="Q63" s="1342"/>
      <c r="R63" s="1328"/>
    </row>
    <row r="64" spans="2:18" ht="17.5">
      <c r="B64" s="280">
        <v>43750</v>
      </c>
      <c r="C64" s="280">
        <v>44129</v>
      </c>
      <c r="D64" s="170" t="s">
        <v>284</v>
      </c>
      <c r="E64" s="146" t="s">
        <v>176</v>
      </c>
      <c r="F64" s="146"/>
      <c r="G64" s="146"/>
      <c r="H64" s="146">
        <v>2</v>
      </c>
      <c r="I64" s="1347">
        <v>500</v>
      </c>
      <c r="J64" s="146">
        <v>4</v>
      </c>
      <c r="K64" s="1347">
        <v>200</v>
      </c>
      <c r="L64" s="146">
        <v>300</v>
      </c>
      <c r="M64" s="1348">
        <v>5</v>
      </c>
      <c r="N64" s="1333"/>
      <c r="O64" s="1333"/>
      <c r="P64" s="71"/>
      <c r="Q64" s="1342">
        <f t="shared" si="1"/>
        <v>3564.0000000000005</v>
      </c>
      <c r="R64" s="1328"/>
    </row>
    <row r="65" spans="2:18" ht="17.5">
      <c r="B65" s="146"/>
      <c r="C65" s="146"/>
      <c r="D65" s="170" t="s">
        <v>285</v>
      </c>
      <c r="E65" s="146" t="s">
        <v>176</v>
      </c>
      <c r="F65" s="146"/>
      <c r="G65" s="146"/>
      <c r="H65" s="146">
        <v>3</v>
      </c>
      <c r="I65" s="1347">
        <v>0</v>
      </c>
      <c r="J65" s="146">
        <v>6</v>
      </c>
      <c r="K65" s="1347">
        <v>0</v>
      </c>
      <c r="L65" s="146">
        <v>1300</v>
      </c>
      <c r="M65" s="1348">
        <v>0</v>
      </c>
      <c r="N65" s="1333"/>
      <c r="O65" s="1333"/>
      <c r="P65" s="71"/>
      <c r="Q65" s="1342">
        <f t="shared" si="1"/>
        <v>0</v>
      </c>
      <c r="R65" s="1328" t="s">
        <v>286</v>
      </c>
    </row>
    <row r="66" spans="2:18" ht="17.5">
      <c r="B66" s="63"/>
      <c r="C66" s="146"/>
      <c r="D66" s="1335"/>
      <c r="E66" s="146" t="s">
        <v>136</v>
      </c>
      <c r="F66" s="63">
        <v>43696</v>
      </c>
      <c r="G66" s="146"/>
      <c r="H66" s="146">
        <v>2</v>
      </c>
      <c r="I66" s="1347">
        <v>0</v>
      </c>
      <c r="J66" s="146">
        <v>4</v>
      </c>
      <c r="K66" s="1347">
        <v>0</v>
      </c>
      <c r="L66" s="146">
        <v>600</v>
      </c>
      <c r="M66" s="1348">
        <v>0</v>
      </c>
      <c r="N66" s="1333"/>
      <c r="O66" s="1333"/>
      <c r="P66" s="71"/>
      <c r="Q66" s="1342">
        <f t="shared" si="1"/>
        <v>0</v>
      </c>
      <c r="R66" s="1328"/>
    </row>
    <row r="67" spans="2:18" ht="17.5">
      <c r="B67" s="71"/>
      <c r="C67" s="71"/>
      <c r="E67" s="71"/>
      <c r="F67" s="71"/>
      <c r="G67" s="71"/>
      <c r="H67" s="71"/>
      <c r="I67" s="1331"/>
      <c r="J67" s="71"/>
      <c r="K67" s="1331"/>
      <c r="L67" s="71"/>
      <c r="M67" s="1332"/>
      <c r="N67" s="1333"/>
      <c r="O67" s="1333"/>
      <c r="P67" s="71"/>
      <c r="Q67" s="1342"/>
      <c r="R67" s="1328"/>
    </row>
    <row r="68" spans="2:18" ht="17.5">
      <c r="B68" s="71"/>
      <c r="C68" s="71"/>
      <c r="D68" s="1335"/>
      <c r="E68" s="71"/>
      <c r="F68" s="71"/>
      <c r="G68" s="71"/>
      <c r="H68" s="71"/>
      <c r="I68" s="1331"/>
      <c r="J68" s="71"/>
      <c r="K68" s="1331"/>
      <c r="L68" s="71"/>
      <c r="M68" s="1332"/>
      <c r="N68" s="1333"/>
      <c r="O68" s="1333"/>
      <c r="P68" s="71"/>
      <c r="Q68" s="1342"/>
      <c r="R68" s="1328"/>
    </row>
    <row r="69" spans="2:18" ht="17.5">
      <c r="B69" s="71"/>
      <c r="C69" s="71"/>
      <c r="D69" s="1335"/>
      <c r="E69" s="71"/>
      <c r="F69" s="71"/>
      <c r="G69" s="71"/>
      <c r="H69" s="71"/>
      <c r="I69" s="1331"/>
      <c r="J69" s="71"/>
      <c r="K69" s="1331"/>
      <c r="L69" s="71"/>
      <c r="M69" s="1332"/>
      <c r="N69" s="1333"/>
      <c r="O69" s="1333"/>
      <c r="P69" s="71"/>
      <c r="Q69" s="1342"/>
      <c r="R69" s="1328"/>
    </row>
    <row r="70" spans="2:18" ht="17.5">
      <c r="B70" s="71"/>
      <c r="C70" s="71"/>
      <c r="D70" s="1335"/>
      <c r="E70" s="71"/>
      <c r="F70" s="71"/>
      <c r="G70" s="71"/>
      <c r="H70" s="71"/>
      <c r="I70" s="1331"/>
      <c r="J70" s="71"/>
      <c r="K70" s="1331"/>
      <c r="L70" s="71"/>
      <c r="M70" s="1332"/>
      <c r="N70" s="1333"/>
      <c r="O70" s="1333"/>
      <c r="P70" s="71"/>
      <c r="Q70" s="1342"/>
      <c r="R70" s="1328"/>
    </row>
    <row r="71" spans="2:18" ht="17.5">
      <c r="B71" s="71"/>
      <c r="C71" s="71"/>
      <c r="D71" s="1335"/>
      <c r="E71" s="71"/>
      <c r="F71" s="71"/>
      <c r="G71" s="71"/>
      <c r="H71" s="71"/>
      <c r="I71" s="1331"/>
      <c r="J71" s="71"/>
      <c r="K71" s="1331"/>
      <c r="L71" s="71"/>
      <c r="M71" s="1332"/>
      <c r="N71" s="1333"/>
      <c r="O71" s="1333"/>
      <c r="P71" s="71"/>
      <c r="Q71" s="1342"/>
      <c r="R71" s="1328"/>
    </row>
    <row r="72" spans="2:18" ht="17.5">
      <c r="B72" s="71"/>
      <c r="C72" s="71"/>
      <c r="D72" s="1335"/>
      <c r="E72" s="71"/>
      <c r="F72" s="71"/>
      <c r="G72" s="71"/>
      <c r="H72" s="71"/>
      <c r="I72" s="1331"/>
      <c r="J72" s="71"/>
      <c r="K72" s="1331"/>
      <c r="L72" s="71"/>
      <c r="M72" s="1332"/>
      <c r="N72" s="1333"/>
      <c r="O72" s="1333"/>
      <c r="P72" s="71"/>
      <c r="Q72" s="1342">
        <f>(H72*I72+J72*K72+L72*M72)*1.08</f>
        <v>0</v>
      </c>
      <c r="R72" s="1328"/>
    </row>
    <row r="73" spans="2:18" ht="17.5">
      <c r="H73" s="73"/>
      <c r="I73" s="1338"/>
      <c r="J73" s="73"/>
      <c r="K73" s="1338"/>
      <c r="L73" s="73"/>
      <c r="M73" s="1339"/>
    </row>
    <row r="74" spans="2:18" ht="17.5">
      <c r="H74" s="73"/>
      <c r="I74" s="1338"/>
      <c r="J74" s="73"/>
      <c r="K74" s="1338"/>
      <c r="L74" s="73"/>
      <c r="M74" s="1339"/>
    </row>
    <row r="75" spans="2:18" ht="17.5">
      <c r="H75" s="73"/>
      <c r="I75" s="1338"/>
      <c r="J75" s="73"/>
      <c r="K75" s="1338"/>
      <c r="L75" s="73"/>
      <c r="M75" s="1339"/>
    </row>
    <row r="76" spans="2:18" ht="17.5">
      <c r="H76" s="73"/>
      <c r="I76" s="1338"/>
      <c r="J76" s="73"/>
      <c r="K76" s="1338"/>
      <c r="L76" s="73"/>
      <c r="M76" s="1339"/>
    </row>
    <row r="77" spans="2:18" ht="17.5">
      <c r="H77" s="73"/>
      <c r="I77" s="1338"/>
      <c r="J77" s="73"/>
      <c r="K77" s="1338"/>
      <c r="L77" s="73"/>
      <c r="M77" s="1339"/>
    </row>
    <row r="78" spans="2:18" ht="17.5">
      <c r="H78" s="73"/>
      <c r="I78" s="1338"/>
      <c r="J78" s="73"/>
      <c r="K78" s="1338"/>
      <c r="L78" s="73"/>
      <c r="M78" s="1339"/>
    </row>
    <row r="79" spans="2:18" ht="17.5">
      <c r="H79" s="73"/>
      <c r="I79" s="1338"/>
      <c r="J79" s="73"/>
      <c r="K79" s="1338"/>
      <c r="L79" s="73"/>
      <c r="M79" s="1339"/>
    </row>
    <row r="80" spans="2:18" ht="17.5">
      <c r="H80" s="73"/>
      <c r="I80" s="1338"/>
      <c r="J80" s="73"/>
      <c r="K80" s="1338"/>
      <c r="L80" s="73"/>
      <c r="M80" s="1339"/>
    </row>
    <row r="81" spans="2:13" ht="17.5">
      <c r="B81" s="1337" t="s">
        <v>297</v>
      </c>
      <c r="C81" s="71"/>
      <c r="D81" s="1335" t="s">
        <v>298</v>
      </c>
      <c r="E81" s="71" t="s">
        <v>63</v>
      </c>
      <c r="F81" s="71"/>
      <c r="G81" s="71"/>
      <c r="H81" s="71">
        <v>1</v>
      </c>
      <c r="I81" s="1331">
        <v>550</v>
      </c>
      <c r="J81" s="71">
        <v>5</v>
      </c>
      <c r="K81" s="1331">
        <v>150</v>
      </c>
      <c r="L81" s="71">
        <v>800</v>
      </c>
      <c r="M81" s="1332">
        <v>5</v>
      </c>
    </row>
    <row r="82" spans="2:13" ht="17.5">
      <c r="B82" s="1337" t="s">
        <v>297</v>
      </c>
      <c r="C82" s="71"/>
      <c r="D82" s="1335" t="s">
        <v>299</v>
      </c>
      <c r="E82" s="71" t="s">
        <v>63</v>
      </c>
      <c r="F82" s="71"/>
      <c r="G82" s="71"/>
      <c r="H82" s="71">
        <v>1</v>
      </c>
      <c r="I82" s="1331">
        <v>550</v>
      </c>
      <c r="J82" s="71">
        <v>5</v>
      </c>
      <c r="K82" s="1331">
        <v>150</v>
      </c>
      <c r="L82" s="71">
        <v>800</v>
      </c>
      <c r="M82" s="1332">
        <v>5</v>
      </c>
    </row>
    <row r="83" spans="2:13" ht="17.5">
      <c r="B83" s="1337" t="s">
        <v>297</v>
      </c>
      <c r="C83" s="71"/>
      <c r="D83" s="1335" t="s">
        <v>300</v>
      </c>
      <c r="E83" s="71" t="s">
        <v>71</v>
      </c>
      <c r="F83" s="71"/>
      <c r="G83" s="71"/>
      <c r="H83" s="71">
        <v>3</v>
      </c>
      <c r="I83" s="1331">
        <v>0</v>
      </c>
      <c r="J83" s="71">
        <v>5</v>
      </c>
      <c r="K83" s="1331">
        <v>0</v>
      </c>
      <c r="L83" s="71">
        <v>800</v>
      </c>
      <c r="M83" s="1332">
        <v>0</v>
      </c>
    </row>
    <row r="84" spans="2:13" ht="17.5">
      <c r="B84" s="1337" t="s">
        <v>297</v>
      </c>
      <c r="C84" s="71"/>
      <c r="D84" s="1335" t="s">
        <v>301</v>
      </c>
      <c r="E84" s="71" t="s">
        <v>302</v>
      </c>
      <c r="F84" s="71"/>
      <c r="G84" s="71"/>
      <c r="H84" s="71">
        <v>2</v>
      </c>
      <c r="I84" s="1331">
        <v>0</v>
      </c>
      <c r="J84" s="71">
        <v>5</v>
      </c>
      <c r="K84" s="1331">
        <v>0</v>
      </c>
      <c r="L84" s="71">
        <v>500</v>
      </c>
      <c r="M84" s="1332">
        <v>0</v>
      </c>
    </row>
    <row r="85" spans="2:13" ht="17.5">
      <c r="B85" s="1337" t="s">
        <v>297</v>
      </c>
      <c r="C85" s="71"/>
      <c r="D85" s="71" t="s">
        <v>306</v>
      </c>
      <c r="E85" s="71" t="s">
        <v>68</v>
      </c>
      <c r="F85" s="71"/>
      <c r="G85" s="71"/>
      <c r="H85" s="71"/>
      <c r="I85" s="1331"/>
      <c r="J85" s="71"/>
      <c r="K85" s="1331"/>
      <c r="L85" s="71"/>
      <c r="M85" s="1332"/>
    </row>
    <row r="86" spans="2:13" ht="17.5">
      <c r="B86" s="1337" t="s">
        <v>297</v>
      </c>
      <c r="C86" s="40"/>
      <c r="D86" s="71" t="s">
        <v>307</v>
      </c>
      <c r="E86" s="71" t="s">
        <v>268</v>
      </c>
      <c r="F86" s="71"/>
      <c r="G86" s="71"/>
      <c r="H86" s="71"/>
      <c r="I86" s="1331"/>
      <c r="J86" s="71"/>
      <c r="K86" s="1331"/>
      <c r="L86" s="71"/>
      <c r="M86" s="1332"/>
    </row>
    <row r="87" spans="2:13" ht="17.5">
      <c r="H87" s="73"/>
      <c r="I87" s="1338"/>
      <c r="J87" s="73"/>
      <c r="K87" s="1338"/>
      <c r="L87" s="73"/>
      <c r="M87" s="1339"/>
    </row>
    <row r="88" spans="2:13" ht="17.5">
      <c r="H88" s="73"/>
      <c r="I88" s="1338"/>
      <c r="J88" s="73"/>
      <c r="K88" s="1338"/>
      <c r="L88" s="73"/>
      <c r="M88" s="1339"/>
    </row>
    <row r="89" spans="2:13" ht="17.5">
      <c r="H89" s="73"/>
      <c r="I89" s="1338"/>
      <c r="J89" s="73"/>
      <c r="K89" s="1338"/>
      <c r="L89" s="73"/>
      <c r="M89" s="1339"/>
    </row>
    <row r="90" spans="2:13" ht="17.5">
      <c r="H90" s="73"/>
      <c r="I90" s="1338"/>
      <c r="J90" s="73"/>
      <c r="K90" s="1338"/>
      <c r="L90" s="73"/>
      <c r="M90" s="1339"/>
    </row>
    <row r="91" spans="2:13" ht="17.5">
      <c r="H91" s="73"/>
      <c r="I91" s="1338"/>
      <c r="J91" s="73"/>
      <c r="K91" s="1338"/>
      <c r="L91" s="73"/>
      <c r="M91" s="1339"/>
    </row>
    <row r="92" spans="2:13" ht="17.5">
      <c r="H92" s="73"/>
      <c r="I92" s="1338"/>
      <c r="J92" s="73"/>
      <c r="K92" s="1338"/>
      <c r="L92" s="73"/>
      <c r="M92" s="1339"/>
    </row>
    <row r="93" spans="2:13" ht="17.5">
      <c r="H93" s="73"/>
      <c r="I93" s="1338"/>
      <c r="J93" s="73"/>
      <c r="K93" s="1338"/>
      <c r="L93" s="73"/>
      <c r="M93" s="1339"/>
    </row>
    <row r="94" spans="2:13" ht="17.5">
      <c r="H94" s="73"/>
      <c r="I94" s="1338"/>
      <c r="J94" s="73"/>
      <c r="K94" s="1338"/>
      <c r="L94" s="73"/>
      <c r="M94" s="1339"/>
    </row>
    <row r="95" spans="2:13" ht="17.5">
      <c r="H95" s="73"/>
      <c r="I95" s="1338"/>
      <c r="J95" s="73"/>
      <c r="K95" s="1338"/>
      <c r="L95" s="73"/>
      <c r="M95" s="1339"/>
    </row>
    <row r="96" spans="2:13" ht="17.5">
      <c r="H96" s="73"/>
      <c r="I96" s="1338"/>
      <c r="J96" s="73"/>
      <c r="K96" s="1338"/>
      <c r="L96" s="73"/>
      <c r="M96" s="1339"/>
    </row>
    <row r="97" spans="8:13" ht="17.5">
      <c r="H97" s="73"/>
      <c r="I97" s="1338"/>
      <c r="J97" s="73"/>
      <c r="K97" s="1338"/>
      <c r="L97" s="73"/>
      <c r="M97" s="1339"/>
    </row>
    <row r="98" spans="8:13" ht="17.5">
      <c r="H98" s="73"/>
      <c r="I98" s="1338"/>
      <c r="J98" s="73"/>
      <c r="K98" s="1338"/>
      <c r="L98" s="73"/>
      <c r="M98" s="1339"/>
    </row>
    <row r="99" spans="8:13" ht="17.5">
      <c r="H99" s="73"/>
      <c r="I99" s="1338"/>
      <c r="J99" s="73"/>
      <c r="K99" s="1338"/>
      <c r="L99" s="73"/>
      <c r="M99" s="1339"/>
    </row>
    <row r="100" spans="8:13" ht="17.5">
      <c r="H100" s="73"/>
      <c r="I100" s="1338"/>
      <c r="J100" s="73"/>
      <c r="K100" s="1338"/>
      <c r="L100" s="73"/>
      <c r="M100" s="1339"/>
    </row>
    <row r="101" spans="8:13" ht="17.5">
      <c r="H101" s="73"/>
      <c r="I101" s="1338"/>
      <c r="J101" s="73"/>
      <c r="K101" s="1338"/>
      <c r="L101" s="73"/>
      <c r="M101" s="1339"/>
    </row>
    <row r="102" spans="8:13" ht="17.5">
      <c r="H102" s="73"/>
      <c r="I102" s="1338"/>
      <c r="J102" s="73"/>
      <c r="K102" s="1338"/>
      <c r="L102" s="73"/>
      <c r="M102" s="1339"/>
    </row>
    <row r="103" spans="8:13" ht="17.5">
      <c r="H103" s="73"/>
      <c r="I103" s="1338"/>
      <c r="J103" s="73"/>
      <c r="K103" s="1338"/>
      <c r="L103" s="73"/>
      <c r="M103" s="1339"/>
    </row>
    <row r="104" spans="8:13" ht="17.5">
      <c r="H104" s="73"/>
      <c r="I104" s="1338"/>
      <c r="J104" s="73"/>
      <c r="K104" s="1338"/>
      <c r="L104" s="73"/>
      <c r="M104" s="1339"/>
    </row>
    <row r="105" spans="8:13" ht="17.5">
      <c r="H105" s="73"/>
      <c r="I105" s="1338"/>
      <c r="J105" s="73"/>
      <c r="K105" s="1338"/>
      <c r="L105" s="73"/>
      <c r="M105" s="1339"/>
    </row>
    <row r="106" spans="8:13" ht="17.5">
      <c r="H106" s="73"/>
      <c r="I106" s="1338"/>
      <c r="J106" s="73"/>
      <c r="K106" s="1338"/>
      <c r="L106" s="73"/>
      <c r="M106" s="1339"/>
    </row>
    <row r="107" spans="8:13" ht="17.5">
      <c r="H107" s="73"/>
      <c r="I107" s="1338"/>
      <c r="J107" s="73"/>
      <c r="K107" s="1338"/>
      <c r="L107" s="73"/>
      <c r="M107" s="1339"/>
    </row>
    <row r="108" spans="8:13" ht="17.5">
      <c r="H108" s="73"/>
      <c r="I108" s="1338"/>
      <c r="J108" s="73"/>
      <c r="K108" s="1338"/>
      <c r="L108" s="73"/>
      <c r="M108" s="1339"/>
    </row>
    <row r="109" spans="8:13" ht="17.5">
      <c r="H109" s="73"/>
      <c r="I109" s="1338"/>
      <c r="J109" s="73"/>
      <c r="K109" s="1338"/>
      <c r="L109" s="73"/>
      <c r="M109" s="1339"/>
    </row>
    <row r="110" spans="8:13" ht="17.5">
      <c r="H110" s="73"/>
      <c r="I110" s="1338"/>
      <c r="J110" s="73"/>
      <c r="K110" s="1338"/>
      <c r="L110" s="73"/>
      <c r="M110" s="1339"/>
    </row>
    <row r="111" spans="8:13" ht="17.5">
      <c r="H111" s="73"/>
      <c r="I111" s="1338"/>
      <c r="J111" s="73"/>
      <c r="K111" s="1338"/>
      <c r="L111" s="73"/>
      <c r="M111" s="1339"/>
    </row>
    <row r="112" spans="8:13" ht="17.5">
      <c r="H112" s="73"/>
      <c r="I112" s="1338"/>
      <c r="J112" s="73"/>
      <c r="K112" s="1338"/>
      <c r="L112" s="73"/>
      <c r="M112" s="1339"/>
    </row>
    <row r="113" spans="8:13" ht="17.5">
      <c r="H113" s="73"/>
      <c r="I113" s="1338"/>
      <c r="J113" s="73"/>
      <c r="K113" s="1338"/>
      <c r="L113" s="73"/>
      <c r="M113" s="1339"/>
    </row>
    <row r="114" spans="8:13" ht="17.5">
      <c r="H114" s="73"/>
      <c r="I114" s="1338"/>
      <c r="J114" s="73"/>
      <c r="K114" s="1338"/>
      <c r="L114" s="73"/>
      <c r="M114" s="1339"/>
    </row>
    <row r="115" spans="8:13" ht="17.5">
      <c r="H115" s="73"/>
      <c r="I115" s="1338"/>
      <c r="J115" s="73"/>
      <c r="K115" s="1338"/>
      <c r="L115" s="73"/>
      <c r="M115" s="1339"/>
    </row>
    <row r="116" spans="8:13" ht="17.5">
      <c r="H116" s="73"/>
      <c r="I116" s="1338"/>
      <c r="J116" s="73"/>
      <c r="K116" s="1338"/>
      <c r="L116" s="73"/>
      <c r="M116" s="1339"/>
    </row>
    <row r="117" spans="8:13" ht="17.5">
      <c r="H117" s="73"/>
      <c r="I117" s="1338"/>
      <c r="J117" s="73"/>
      <c r="K117" s="1338"/>
      <c r="L117" s="73"/>
      <c r="M117" s="1339"/>
    </row>
    <row r="118" spans="8:13" ht="17.5">
      <c r="H118" s="73"/>
      <c r="I118" s="1338"/>
      <c r="J118" s="73"/>
      <c r="K118" s="1338"/>
      <c r="L118" s="73"/>
      <c r="M118" s="1339"/>
    </row>
    <row r="119" spans="8:13" ht="17.5">
      <c r="H119" s="73"/>
      <c r="I119" s="1338"/>
      <c r="J119" s="73"/>
      <c r="K119" s="1338"/>
      <c r="L119" s="73"/>
      <c r="M119" s="1339"/>
    </row>
    <row r="120" spans="8:13" ht="17.5">
      <c r="H120" s="73"/>
      <c r="I120" s="1338"/>
      <c r="J120" s="73"/>
      <c r="K120" s="1338"/>
      <c r="L120" s="73"/>
      <c r="M120" s="1339"/>
    </row>
    <row r="121" spans="8:13" ht="17.5">
      <c r="H121" s="73"/>
      <c r="I121" s="1338"/>
      <c r="J121" s="73"/>
      <c r="K121" s="1338"/>
      <c r="L121" s="73"/>
      <c r="M121" s="1339"/>
    </row>
    <row r="122" spans="8:13" ht="17.5">
      <c r="H122" s="73"/>
      <c r="I122" s="1338"/>
      <c r="J122" s="73"/>
      <c r="K122" s="1338"/>
      <c r="L122" s="73"/>
      <c r="M122" s="1339"/>
    </row>
    <row r="123" spans="8:13" ht="17.5">
      <c r="H123" s="73"/>
      <c r="I123" s="1338"/>
      <c r="J123" s="73"/>
      <c r="K123" s="1338"/>
      <c r="L123" s="73"/>
      <c r="M123" s="1339"/>
    </row>
    <row r="124" spans="8:13" ht="17.5">
      <c r="H124" s="73"/>
      <c r="I124" s="1338"/>
      <c r="J124" s="73"/>
      <c r="K124" s="1338"/>
      <c r="L124" s="73"/>
      <c r="M124" s="1339"/>
    </row>
    <row r="125" spans="8:13" ht="17.5">
      <c r="H125" s="73"/>
      <c r="I125" s="1338"/>
      <c r="J125" s="73"/>
      <c r="K125" s="1338"/>
      <c r="L125" s="73"/>
      <c r="M125" s="1339"/>
    </row>
    <row r="126" spans="8:13" ht="17.5">
      <c r="H126" s="73"/>
      <c r="I126" s="1338"/>
      <c r="J126" s="73"/>
      <c r="K126" s="1338"/>
      <c r="L126" s="73"/>
      <c r="M126" s="1339"/>
    </row>
    <row r="127" spans="8:13" ht="17.5">
      <c r="H127" s="73"/>
      <c r="I127" s="1338"/>
      <c r="J127" s="73"/>
      <c r="K127" s="1338"/>
      <c r="L127" s="73"/>
      <c r="M127" s="1339"/>
    </row>
    <row r="128" spans="8:13" ht="17.5">
      <c r="H128" s="73"/>
      <c r="I128" s="1338"/>
      <c r="J128" s="73"/>
      <c r="K128" s="1338"/>
      <c r="L128" s="73"/>
      <c r="M128" s="1339"/>
    </row>
    <row r="129" spans="8:13" ht="17.5">
      <c r="H129" s="73"/>
      <c r="I129" s="1338"/>
      <c r="J129" s="73"/>
      <c r="K129" s="1338"/>
      <c r="L129" s="73"/>
      <c r="M129" s="1339"/>
    </row>
    <row r="130" spans="8:13" ht="17.5">
      <c r="H130" s="73"/>
      <c r="I130" s="1338"/>
      <c r="J130" s="73"/>
      <c r="K130" s="1338"/>
      <c r="L130" s="73"/>
      <c r="M130" s="1339"/>
    </row>
    <row r="131" spans="8:13" ht="17.5">
      <c r="H131" s="73"/>
      <c r="I131" s="1338"/>
      <c r="J131" s="73"/>
      <c r="K131" s="1338"/>
      <c r="L131" s="73"/>
      <c r="M131" s="1339"/>
    </row>
    <row r="132" spans="8:13" ht="17.5">
      <c r="H132" s="73"/>
      <c r="I132" s="1338"/>
      <c r="J132" s="73"/>
      <c r="K132" s="1338"/>
      <c r="L132" s="73"/>
      <c r="M132" s="1339"/>
    </row>
    <row r="133" spans="8:13" ht="17.5">
      <c r="H133" s="73"/>
      <c r="I133" s="1338"/>
      <c r="J133" s="73"/>
      <c r="K133" s="1338"/>
      <c r="L133" s="73"/>
      <c r="M133" s="1339"/>
    </row>
    <row r="134" spans="8:13" ht="17.5">
      <c r="H134" s="73"/>
      <c r="I134" s="1338"/>
      <c r="J134" s="73"/>
      <c r="K134" s="1338"/>
      <c r="L134" s="73"/>
      <c r="M134" s="1339"/>
    </row>
    <row r="135" spans="8:13" ht="17.5">
      <c r="H135" s="73"/>
      <c r="I135" s="1338"/>
      <c r="J135" s="73"/>
      <c r="K135" s="1338"/>
      <c r="L135" s="73"/>
      <c r="M135" s="1339"/>
    </row>
    <row r="136" spans="8:13" ht="17.5">
      <c r="H136" s="73"/>
      <c r="I136" s="1338"/>
      <c r="J136" s="73"/>
      <c r="K136" s="1338"/>
      <c r="L136" s="73"/>
      <c r="M136" s="1339"/>
    </row>
    <row r="137" spans="8:13" ht="17.5">
      <c r="H137" s="73"/>
      <c r="I137" s="1338"/>
      <c r="J137" s="73"/>
      <c r="K137" s="1338"/>
      <c r="L137" s="73"/>
      <c r="M137" s="1339"/>
    </row>
    <row r="138" spans="8:13" ht="17.5">
      <c r="H138" s="73"/>
      <c r="I138" s="1338"/>
      <c r="J138" s="73"/>
      <c r="K138" s="1338"/>
      <c r="L138" s="73"/>
      <c r="M138" s="1339"/>
    </row>
    <row r="139" spans="8:13" ht="17.5">
      <c r="H139" s="73"/>
      <c r="I139" s="1338"/>
      <c r="J139" s="73"/>
      <c r="K139" s="1338"/>
      <c r="L139" s="73"/>
      <c r="M139" s="1339"/>
    </row>
    <row r="140" spans="8:13" ht="17.5">
      <c r="H140" s="73"/>
      <c r="I140" s="1338"/>
      <c r="J140" s="73"/>
      <c r="K140" s="1338"/>
      <c r="L140" s="73"/>
      <c r="M140" s="1339"/>
    </row>
    <row r="141" spans="8:13" ht="17.5">
      <c r="H141" s="73"/>
      <c r="I141" s="1338"/>
      <c r="J141" s="73"/>
      <c r="K141" s="1338"/>
      <c r="L141" s="73"/>
      <c r="M141" s="1339"/>
    </row>
    <row r="142" spans="8:13" ht="17.5">
      <c r="H142" s="73"/>
      <c r="I142" s="1338"/>
      <c r="J142" s="73"/>
      <c r="K142" s="1338"/>
      <c r="L142" s="73"/>
      <c r="M142" s="1339"/>
    </row>
    <row r="143" spans="8:13" ht="17.5">
      <c r="H143" s="73"/>
      <c r="I143" s="1338"/>
      <c r="J143" s="73"/>
      <c r="K143" s="1338"/>
      <c r="L143" s="73"/>
      <c r="M143" s="1339"/>
    </row>
    <row r="144" spans="8:13" ht="17.5">
      <c r="H144" s="73"/>
      <c r="I144" s="1338"/>
      <c r="J144" s="73"/>
      <c r="K144" s="1338"/>
      <c r="L144" s="73"/>
      <c r="M144" s="1339"/>
    </row>
    <row r="145" spans="8:13" ht="17.5">
      <c r="H145" s="73"/>
      <c r="I145" s="1338"/>
      <c r="J145" s="73"/>
      <c r="K145" s="1338"/>
      <c r="L145" s="73"/>
      <c r="M145" s="1339"/>
    </row>
    <row r="146" spans="8:13" ht="17.5">
      <c r="H146" s="73"/>
      <c r="I146" s="1338"/>
      <c r="J146" s="73"/>
      <c r="K146" s="1338"/>
      <c r="L146" s="73"/>
      <c r="M146" s="1339"/>
    </row>
    <row r="147" spans="8:13" ht="17.5">
      <c r="H147" s="73"/>
      <c r="I147" s="1338"/>
      <c r="J147" s="73"/>
      <c r="K147" s="1338"/>
      <c r="L147" s="73"/>
      <c r="M147" s="1339"/>
    </row>
    <row r="148" spans="8:13" ht="17.5">
      <c r="H148" s="73"/>
      <c r="I148" s="1338"/>
      <c r="J148" s="73"/>
      <c r="K148" s="1338"/>
      <c r="L148" s="73"/>
      <c r="M148" s="1339"/>
    </row>
    <row r="149" spans="8:13" ht="17.5">
      <c r="H149" s="73"/>
      <c r="I149" s="1338"/>
      <c r="J149" s="73"/>
      <c r="K149" s="1338"/>
      <c r="L149" s="73"/>
      <c r="M149" s="1339"/>
    </row>
    <row r="150" spans="8:13" ht="17.5">
      <c r="H150" s="73"/>
      <c r="I150" s="1338"/>
      <c r="J150" s="73"/>
      <c r="K150" s="1338"/>
      <c r="L150" s="73"/>
      <c r="M150" s="1339"/>
    </row>
    <row r="151" spans="8:13" ht="17.5">
      <c r="H151" s="73"/>
      <c r="I151" s="1338"/>
      <c r="J151" s="73"/>
      <c r="K151" s="1338"/>
      <c r="L151" s="73"/>
      <c r="M151" s="1339"/>
    </row>
    <row r="152" spans="8:13" ht="17.5">
      <c r="H152" s="73"/>
      <c r="I152" s="1338"/>
      <c r="J152" s="73"/>
      <c r="K152" s="1338"/>
      <c r="L152" s="73"/>
      <c r="M152" s="1339"/>
    </row>
    <row r="153" spans="8:13" ht="17.5">
      <c r="H153" s="73"/>
      <c r="I153" s="1338"/>
      <c r="J153" s="73"/>
      <c r="K153" s="1338"/>
      <c r="L153" s="73"/>
      <c r="M153" s="1339"/>
    </row>
    <row r="154" spans="8:13" ht="17.5">
      <c r="H154" s="73"/>
      <c r="I154" s="1338"/>
      <c r="J154" s="73"/>
      <c r="K154" s="1338"/>
      <c r="L154" s="73"/>
      <c r="M154" s="1339"/>
    </row>
    <row r="155" spans="8:13" ht="17.5">
      <c r="H155" s="73"/>
      <c r="I155" s="1338"/>
      <c r="J155" s="73"/>
      <c r="K155" s="1338"/>
      <c r="L155" s="73"/>
      <c r="M155" s="1339"/>
    </row>
    <row r="156" spans="8:13" ht="17.5">
      <c r="H156" s="73"/>
      <c r="I156" s="1338"/>
      <c r="J156" s="73"/>
      <c r="K156" s="1338"/>
      <c r="L156" s="73"/>
      <c r="M156" s="1339"/>
    </row>
    <row r="157" spans="8:13" ht="17.5">
      <c r="H157" s="73"/>
      <c r="I157" s="1338"/>
      <c r="J157" s="73"/>
      <c r="K157" s="1338"/>
      <c r="L157" s="73"/>
      <c r="M157" s="1339"/>
    </row>
    <row r="158" spans="8:13" ht="17.5">
      <c r="H158" s="73"/>
      <c r="I158" s="1338"/>
      <c r="J158" s="73"/>
      <c r="K158" s="1338"/>
      <c r="L158" s="73"/>
      <c r="M158" s="1339"/>
    </row>
    <row r="159" spans="8:13" ht="17.5">
      <c r="H159" s="73"/>
      <c r="I159" s="1338"/>
      <c r="J159" s="73"/>
      <c r="K159" s="1338"/>
      <c r="L159" s="73"/>
      <c r="M159" s="1339"/>
    </row>
    <row r="160" spans="8:13" ht="17.5">
      <c r="H160" s="73"/>
      <c r="I160" s="1338"/>
      <c r="J160" s="73"/>
      <c r="K160" s="1338"/>
      <c r="L160" s="73"/>
      <c r="M160" s="1339"/>
    </row>
    <row r="161" spans="8:13" ht="17.5">
      <c r="H161" s="73"/>
      <c r="I161" s="1338"/>
      <c r="J161" s="73"/>
      <c r="K161" s="1338"/>
      <c r="L161" s="73"/>
      <c r="M161" s="1339"/>
    </row>
    <row r="162" spans="8:13" ht="17.5">
      <c r="H162" s="73"/>
      <c r="I162" s="1338"/>
      <c r="J162" s="73"/>
      <c r="K162" s="1338"/>
      <c r="L162" s="73"/>
      <c r="M162" s="1339"/>
    </row>
    <row r="163" spans="8:13" ht="17.5">
      <c r="H163" s="73"/>
      <c r="I163" s="1338"/>
      <c r="J163" s="73"/>
      <c r="K163" s="1338"/>
      <c r="L163" s="73"/>
      <c r="M163" s="1339"/>
    </row>
    <row r="164" spans="8:13" ht="17.5">
      <c r="H164" s="73"/>
      <c r="I164" s="1338"/>
      <c r="J164" s="73"/>
      <c r="K164" s="1338"/>
      <c r="L164" s="73"/>
      <c r="M164" s="1339"/>
    </row>
    <row r="165" spans="8:13" ht="17.5">
      <c r="H165" s="73"/>
      <c r="I165" s="1338"/>
      <c r="J165" s="73"/>
      <c r="K165" s="1338"/>
      <c r="L165" s="73"/>
      <c r="M165" s="1339"/>
    </row>
    <row r="166" spans="8:13" ht="17.5">
      <c r="H166" s="73"/>
      <c r="I166" s="1338"/>
      <c r="J166" s="73"/>
      <c r="K166" s="1338"/>
      <c r="L166" s="73"/>
      <c r="M166" s="1339"/>
    </row>
    <row r="167" spans="8:13" ht="17.5">
      <c r="H167" s="73"/>
      <c r="I167" s="1338"/>
      <c r="J167" s="73"/>
      <c r="K167" s="1338"/>
      <c r="L167" s="73"/>
      <c r="M167" s="1339"/>
    </row>
    <row r="168" spans="8:13" ht="17.5">
      <c r="H168" s="73"/>
      <c r="I168" s="1338"/>
      <c r="J168" s="73"/>
      <c r="K168" s="1338"/>
      <c r="L168" s="73"/>
      <c r="M168" s="1339"/>
    </row>
    <row r="169" spans="8:13" ht="17.5">
      <c r="H169" s="73"/>
      <c r="I169" s="1338"/>
      <c r="J169" s="73"/>
      <c r="K169" s="1338"/>
      <c r="L169" s="73"/>
      <c r="M169" s="1339"/>
    </row>
    <row r="170" spans="8:13" ht="17.5">
      <c r="H170" s="73"/>
      <c r="I170" s="1338"/>
      <c r="J170" s="73"/>
      <c r="K170" s="1338"/>
      <c r="L170" s="73"/>
      <c r="M170" s="1339"/>
    </row>
    <row r="171" spans="8:13" ht="17.5">
      <c r="H171" s="73"/>
      <c r="I171" s="1338"/>
      <c r="J171" s="73"/>
      <c r="K171" s="1338"/>
      <c r="L171" s="73"/>
      <c r="M171" s="1339"/>
    </row>
    <row r="172" spans="8:13" ht="17.5">
      <c r="H172" s="73"/>
      <c r="I172" s="1338"/>
      <c r="J172" s="73"/>
      <c r="K172" s="1338"/>
      <c r="L172" s="73"/>
      <c r="M172" s="1339"/>
    </row>
    <row r="173" spans="8:13" ht="17.5">
      <c r="H173" s="73"/>
      <c r="I173" s="1338"/>
      <c r="J173" s="73"/>
      <c r="K173" s="1338"/>
      <c r="L173" s="73"/>
      <c r="M173" s="1339"/>
    </row>
    <row r="174" spans="8:13" ht="17.5">
      <c r="H174" s="73"/>
      <c r="I174" s="1338"/>
      <c r="J174" s="73"/>
      <c r="K174" s="1338"/>
      <c r="L174" s="73"/>
      <c r="M174" s="1339"/>
    </row>
    <row r="175" spans="8:13" ht="17.5">
      <c r="H175" s="73"/>
      <c r="I175" s="1338"/>
      <c r="J175" s="73"/>
      <c r="K175" s="1338"/>
      <c r="L175" s="73"/>
      <c r="M175" s="1339"/>
    </row>
    <row r="176" spans="8:13" ht="17.5">
      <c r="H176" s="73"/>
      <c r="I176" s="1338"/>
      <c r="J176" s="73"/>
      <c r="K176" s="1338"/>
      <c r="L176" s="73"/>
      <c r="M176" s="1339"/>
    </row>
    <row r="177" spans="8:13" ht="17.5">
      <c r="H177" s="73"/>
      <c r="I177" s="1338"/>
      <c r="J177" s="73"/>
      <c r="K177" s="1338"/>
      <c r="L177" s="73"/>
      <c r="M177" s="1339"/>
    </row>
    <row r="178" spans="8:13" ht="17.5">
      <c r="H178" s="73"/>
      <c r="I178" s="1338"/>
      <c r="J178" s="73"/>
      <c r="K178" s="1338"/>
      <c r="L178" s="73"/>
      <c r="M178" s="1339"/>
    </row>
    <row r="179" spans="8:13" ht="17.5">
      <c r="H179" s="73"/>
      <c r="I179" s="1338"/>
      <c r="J179" s="73"/>
      <c r="K179" s="1338"/>
      <c r="L179" s="73"/>
      <c r="M179" s="1339"/>
    </row>
    <row r="180" spans="8:13" ht="17.5">
      <c r="H180" s="73"/>
      <c r="I180" s="1338"/>
      <c r="J180" s="73"/>
      <c r="K180" s="1338"/>
      <c r="L180" s="73"/>
      <c r="M180" s="1339"/>
    </row>
    <row r="181" spans="8:13" ht="17.5">
      <c r="H181" s="73"/>
      <c r="I181" s="1338"/>
      <c r="J181" s="73"/>
      <c r="K181" s="1338"/>
      <c r="L181" s="73"/>
      <c r="M181" s="1339"/>
    </row>
    <row r="182" spans="8:13" ht="17.5">
      <c r="H182" s="73"/>
      <c r="I182" s="1338"/>
      <c r="J182" s="73"/>
      <c r="K182" s="1338"/>
      <c r="L182" s="73"/>
      <c r="M182" s="1339"/>
    </row>
    <row r="183" spans="8:13" ht="17.5">
      <c r="H183" s="73"/>
      <c r="I183" s="1338"/>
      <c r="J183" s="73"/>
      <c r="K183" s="1338"/>
      <c r="L183" s="73"/>
      <c r="M183" s="1339"/>
    </row>
    <row r="184" spans="8:13" ht="17.5">
      <c r="H184" s="73"/>
      <c r="I184" s="1338"/>
      <c r="J184" s="73"/>
      <c r="K184" s="1338"/>
      <c r="L184" s="73"/>
      <c r="M184" s="1339"/>
    </row>
    <row r="185" spans="8:13" ht="17.5">
      <c r="H185" s="73"/>
      <c r="I185" s="1338"/>
      <c r="J185" s="73"/>
      <c r="K185" s="1338"/>
      <c r="L185" s="73"/>
      <c r="M185" s="1339"/>
    </row>
    <row r="186" spans="8:13" ht="17.5">
      <c r="H186" s="73"/>
      <c r="I186" s="1338"/>
      <c r="J186" s="73"/>
      <c r="K186" s="1338"/>
      <c r="L186" s="73"/>
      <c r="M186" s="1339"/>
    </row>
    <row r="187" spans="8:13" ht="17.5">
      <c r="H187" s="73"/>
      <c r="I187" s="1338"/>
      <c r="J187" s="73"/>
      <c r="K187" s="1338"/>
      <c r="L187" s="73"/>
      <c r="M187" s="1339"/>
    </row>
    <row r="188" spans="8:13" ht="17.5">
      <c r="H188" s="73"/>
      <c r="I188" s="1338"/>
      <c r="J188" s="73"/>
      <c r="K188" s="1338"/>
      <c r="L188" s="73"/>
      <c r="M188" s="1339"/>
    </row>
    <row r="189" spans="8:13" ht="17.5">
      <c r="H189" s="73"/>
      <c r="I189" s="1338"/>
      <c r="J189" s="73"/>
      <c r="K189" s="1338"/>
      <c r="L189" s="73"/>
      <c r="M189" s="1339"/>
    </row>
    <row r="190" spans="8:13" ht="17.5">
      <c r="H190" s="73"/>
      <c r="I190" s="1338"/>
      <c r="J190" s="73"/>
      <c r="K190" s="1338"/>
      <c r="L190" s="73"/>
      <c r="M190" s="1339"/>
    </row>
    <row r="191" spans="8:13" ht="17.5">
      <c r="H191" s="73"/>
      <c r="I191" s="1338"/>
      <c r="J191" s="73"/>
      <c r="K191" s="1338"/>
      <c r="L191" s="73"/>
      <c r="M191" s="1339"/>
    </row>
    <row r="192" spans="8:13" ht="17.5">
      <c r="H192" s="73"/>
      <c r="I192" s="1338"/>
      <c r="J192" s="73"/>
      <c r="K192" s="1338"/>
      <c r="L192" s="73"/>
      <c r="M192" s="1339"/>
    </row>
    <row r="193" spans="8:13" ht="17.5">
      <c r="H193" s="73"/>
      <c r="I193" s="1338"/>
      <c r="J193" s="73"/>
      <c r="K193" s="1338"/>
      <c r="L193" s="73"/>
      <c r="M193" s="1339"/>
    </row>
    <row r="194" spans="8:13" ht="17.5">
      <c r="H194" s="73"/>
      <c r="I194" s="1338"/>
      <c r="J194" s="73"/>
      <c r="K194" s="1338"/>
      <c r="L194" s="73"/>
      <c r="M194" s="1339"/>
    </row>
    <row r="195" spans="8:13" ht="17.5">
      <c r="H195" s="73"/>
      <c r="I195" s="1338"/>
      <c r="J195" s="73"/>
      <c r="K195" s="1338"/>
      <c r="L195" s="73"/>
      <c r="M195" s="1339"/>
    </row>
    <row r="196" spans="8:13" ht="17.5">
      <c r="H196" s="73"/>
      <c r="I196" s="1338"/>
      <c r="J196" s="73"/>
      <c r="K196" s="1338"/>
      <c r="L196" s="73"/>
      <c r="M196" s="1339"/>
    </row>
    <row r="197" spans="8:13" ht="17.5">
      <c r="H197" s="73"/>
      <c r="I197" s="1338"/>
      <c r="J197" s="73"/>
      <c r="K197" s="1338"/>
      <c r="L197" s="73"/>
      <c r="M197" s="1339"/>
    </row>
    <row r="198" spans="8:13" ht="17.5">
      <c r="H198" s="73"/>
      <c r="I198" s="1338"/>
      <c r="J198" s="73"/>
      <c r="K198" s="1338"/>
      <c r="L198" s="73"/>
      <c r="M198" s="1339"/>
    </row>
    <row r="199" spans="8:13" ht="17.5">
      <c r="H199" s="73"/>
      <c r="I199" s="1338"/>
      <c r="J199" s="73"/>
      <c r="K199" s="1338"/>
      <c r="L199" s="73"/>
      <c r="M199" s="1339"/>
    </row>
    <row r="200" spans="8:13" ht="17.5">
      <c r="H200" s="73"/>
      <c r="I200" s="1338"/>
      <c r="J200" s="73"/>
      <c r="K200" s="1338"/>
      <c r="L200" s="73"/>
      <c r="M200" s="1339"/>
    </row>
    <row r="201" spans="8:13" ht="17.5">
      <c r="H201" s="73"/>
      <c r="I201" s="1338"/>
      <c r="J201" s="73"/>
      <c r="K201" s="1338"/>
      <c r="L201" s="73"/>
      <c r="M201" s="1339"/>
    </row>
    <row r="202" spans="8:13" ht="17.5">
      <c r="H202" s="73"/>
      <c r="I202" s="1338"/>
      <c r="J202" s="73"/>
      <c r="K202" s="1338"/>
      <c r="L202" s="73"/>
      <c r="M202" s="1339"/>
    </row>
    <row r="203" spans="8:13" ht="17.5">
      <c r="H203" s="73"/>
      <c r="I203" s="1338"/>
      <c r="J203" s="73"/>
      <c r="K203" s="1338"/>
      <c r="L203" s="73"/>
      <c r="M203" s="1339"/>
    </row>
    <row r="204" spans="8:13" ht="17.5">
      <c r="H204" s="73"/>
      <c r="I204" s="1338"/>
      <c r="J204" s="73"/>
      <c r="K204" s="1338"/>
      <c r="L204" s="73"/>
      <c r="M204" s="1339"/>
    </row>
    <row r="205" spans="8:13" ht="17.5">
      <c r="H205" s="73"/>
      <c r="I205" s="1338"/>
      <c r="J205" s="73"/>
      <c r="K205" s="1338"/>
      <c r="L205" s="73"/>
      <c r="M205" s="1339"/>
    </row>
    <row r="206" spans="8:13" ht="17.5">
      <c r="H206" s="73"/>
      <c r="I206" s="1338"/>
      <c r="J206" s="73"/>
      <c r="K206" s="1338"/>
      <c r="L206" s="73"/>
      <c r="M206" s="1339"/>
    </row>
    <row r="207" spans="8:13" ht="17.5">
      <c r="H207" s="73"/>
      <c r="I207" s="1338"/>
      <c r="J207" s="73"/>
      <c r="K207" s="1338"/>
      <c r="L207" s="73"/>
      <c r="M207" s="1339"/>
    </row>
    <row r="208" spans="8:13" ht="17.5">
      <c r="H208" s="73"/>
      <c r="I208" s="1338"/>
      <c r="J208" s="73"/>
      <c r="K208" s="1338"/>
      <c r="L208" s="73"/>
      <c r="M208" s="1339"/>
    </row>
    <row r="209" spans="8:13" ht="17.5">
      <c r="H209" s="73"/>
      <c r="I209" s="1338"/>
      <c r="J209" s="73"/>
      <c r="K209" s="1338"/>
      <c r="L209" s="73"/>
      <c r="M209" s="1339"/>
    </row>
    <row r="210" spans="8:13" ht="17.5">
      <c r="H210" s="73"/>
      <c r="I210" s="1338"/>
      <c r="J210" s="73"/>
      <c r="K210" s="1338"/>
      <c r="L210" s="73"/>
      <c r="M210" s="1339"/>
    </row>
    <row r="211" spans="8:13" ht="17.5">
      <c r="H211" s="73"/>
      <c r="I211" s="1338"/>
      <c r="J211" s="73"/>
      <c r="K211" s="1338"/>
      <c r="L211" s="73"/>
      <c r="M211" s="1339"/>
    </row>
    <row r="212" spans="8:13" ht="17.5">
      <c r="H212" s="73"/>
      <c r="I212" s="1338"/>
      <c r="J212" s="73"/>
      <c r="K212" s="1338"/>
      <c r="L212" s="73"/>
      <c r="M212" s="1339"/>
    </row>
    <row r="213" spans="8:13" ht="17.5">
      <c r="H213" s="73"/>
      <c r="I213" s="1338"/>
      <c r="J213" s="73"/>
      <c r="K213" s="1338"/>
      <c r="L213" s="73"/>
      <c r="M213" s="1339"/>
    </row>
    <row r="214" spans="8:13" ht="17.5">
      <c r="H214" s="73"/>
      <c r="I214" s="1338"/>
      <c r="J214" s="73"/>
      <c r="K214" s="1338"/>
      <c r="L214" s="73"/>
      <c r="M214" s="1339"/>
    </row>
    <row r="215" spans="8:13" ht="17.5">
      <c r="H215" s="73"/>
      <c r="I215" s="1338"/>
      <c r="J215" s="73"/>
      <c r="K215" s="1338"/>
      <c r="L215" s="73"/>
      <c r="M215" s="1339"/>
    </row>
    <row r="216" spans="8:13" ht="17.5">
      <c r="H216" s="73"/>
      <c r="I216" s="1338"/>
      <c r="J216" s="73"/>
      <c r="K216" s="1338"/>
      <c r="L216" s="73"/>
      <c r="M216" s="1339"/>
    </row>
    <row r="217" spans="8:13" ht="17.5">
      <c r="H217" s="73"/>
      <c r="I217" s="1338"/>
      <c r="J217" s="73"/>
      <c r="K217" s="1338"/>
      <c r="L217" s="73"/>
      <c r="M217" s="1339"/>
    </row>
    <row r="218" spans="8:13" ht="17.5">
      <c r="H218" s="73"/>
      <c r="I218" s="1338"/>
      <c r="J218" s="73"/>
      <c r="K218" s="1338"/>
      <c r="L218" s="73"/>
      <c r="M218" s="1339"/>
    </row>
    <row r="219" spans="8:13" ht="17.5">
      <c r="H219" s="73"/>
      <c r="I219" s="1338"/>
      <c r="J219" s="73"/>
      <c r="K219" s="1338"/>
      <c r="L219" s="73"/>
      <c r="M219" s="1339"/>
    </row>
    <row r="220" spans="8:13" ht="17.5">
      <c r="H220" s="73"/>
      <c r="I220" s="1338"/>
      <c r="J220" s="73"/>
      <c r="K220" s="1338"/>
      <c r="L220" s="73"/>
      <c r="M220" s="1339"/>
    </row>
    <row r="221" spans="8:13" ht="17.5">
      <c r="H221" s="73"/>
      <c r="I221" s="1338"/>
      <c r="J221" s="73"/>
      <c r="K221" s="1338"/>
      <c r="L221" s="73"/>
      <c r="M221" s="1339"/>
    </row>
    <row r="222" spans="8:13" ht="17.5">
      <c r="H222" s="73"/>
      <c r="I222" s="1338"/>
      <c r="J222" s="73"/>
      <c r="K222" s="1338"/>
      <c r="L222" s="73"/>
      <c r="M222" s="1339"/>
    </row>
    <row r="223" spans="8:13" ht="17.5">
      <c r="H223" s="73"/>
      <c r="I223" s="1338"/>
      <c r="J223" s="73"/>
      <c r="K223" s="1338"/>
      <c r="L223" s="73"/>
      <c r="M223" s="1339"/>
    </row>
    <row r="224" spans="8:13" ht="17.5">
      <c r="H224" s="73"/>
      <c r="I224" s="1338"/>
      <c r="J224" s="73"/>
      <c r="K224" s="1338"/>
      <c r="L224" s="73"/>
      <c r="M224" s="1339"/>
    </row>
    <row r="225" spans="8:13" ht="17.5">
      <c r="H225" s="73"/>
      <c r="I225" s="1338"/>
      <c r="J225" s="73"/>
      <c r="K225" s="1338"/>
      <c r="L225" s="73"/>
      <c r="M225" s="1339"/>
    </row>
    <row r="226" spans="8:13" ht="17.5">
      <c r="H226" s="73"/>
      <c r="I226" s="1338"/>
      <c r="J226" s="73"/>
      <c r="K226" s="1338"/>
      <c r="L226" s="73"/>
      <c r="M226" s="1339"/>
    </row>
    <row r="227" spans="8:13" ht="17.5">
      <c r="H227" s="73"/>
      <c r="I227" s="1338"/>
      <c r="J227" s="73"/>
      <c r="K227" s="1338"/>
      <c r="L227" s="73"/>
      <c r="M227" s="1339"/>
    </row>
    <row r="228" spans="8:13" ht="17.5">
      <c r="H228" s="73"/>
      <c r="I228" s="1338"/>
      <c r="J228" s="73"/>
      <c r="K228" s="1338"/>
      <c r="L228" s="73"/>
      <c r="M228" s="1339"/>
    </row>
    <row r="229" spans="8:13" ht="17.5">
      <c r="H229" s="73"/>
      <c r="I229" s="1338"/>
      <c r="J229" s="73"/>
      <c r="K229" s="1338"/>
      <c r="L229" s="73"/>
      <c r="M229" s="1339"/>
    </row>
    <row r="230" spans="8:13" ht="17.5">
      <c r="H230" s="73"/>
      <c r="I230" s="1338"/>
      <c r="J230" s="73"/>
      <c r="K230" s="1338"/>
      <c r="L230" s="73"/>
      <c r="M230" s="1339"/>
    </row>
    <row r="231" spans="8:13" ht="17.5">
      <c r="H231" s="73"/>
      <c r="I231" s="1338"/>
      <c r="J231" s="73"/>
      <c r="K231" s="1338"/>
      <c r="L231" s="73"/>
      <c r="M231" s="1339"/>
    </row>
    <row r="232" spans="8:13" ht="17.5">
      <c r="H232" s="73"/>
      <c r="I232" s="1338"/>
      <c r="J232" s="73"/>
      <c r="K232" s="1338"/>
      <c r="L232" s="73"/>
      <c r="M232" s="1339"/>
    </row>
    <row r="233" spans="8:13" ht="17.5">
      <c r="H233" s="73"/>
      <c r="I233" s="1338"/>
      <c r="J233" s="73"/>
      <c r="K233" s="1338"/>
      <c r="L233" s="73"/>
      <c r="M233" s="1339"/>
    </row>
    <row r="234" spans="8:13" ht="17.5">
      <c r="H234" s="73"/>
      <c r="I234" s="1338"/>
      <c r="J234" s="73"/>
      <c r="K234" s="1338"/>
      <c r="L234" s="73"/>
      <c r="M234" s="1339"/>
    </row>
    <row r="235" spans="8:13" ht="17.5">
      <c r="H235" s="73"/>
      <c r="I235" s="1338"/>
      <c r="J235" s="73"/>
      <c r="K235" s="1338"/>
      <c r="L235" s="73"/>
      <c r="M235" s="1339"/>
    </row>
    <row r="236" spans="8:13" ht="17.5">
      <c r="H236" s="73"/>
      <c r="I236" s="1338"/>
      <c r="J236" s="73"/>
      <c r="K236" s="1338"/>
      <c r="L236" s="73"/>
      <c r="M236" s="1339"/>
    </row>
    <row r="237" spans="8:13" ht="17.5">
      <c r="H237" s="73"/>
      <c r="I237" s="1338"/>
      <c r="J237" s="73"/>
      <c r="K237" s="1338"/>
      <c r="L237" s="73"/>
      <c r="M237" s="1339"/>
    </row>
    <row r="238" spans="8:13" ht="17.5">
      <c r="H238" s="73"/>
      <c r="I238" s="1338"/>
      <c r="J238" s="73"/>
      <c r="K238" s="1338"/>
      <c r="L238" s="73"/>
      <c r="M238" s="1339"/>
    </row>
    <row r="239" spans="8:13" ht="17.5">
      <c r="H239" s="73"/>
      <c r="I239" s="1338"/>
      <c r="J239" s="73"/>
      <c r="K239" s="1338"/>
      <c r="L239" s="73"/>
      <c r="M239" s="1339"/>
    </row>
    <row r="240" spans="8:13" ht="17.5">
      <c r="H240" s="73"/>
      <c r="I240" s="1338"/>
      <c r="J240" s="73"/>
      <c r="K240" s="1338"/>
      <c r="L240" s="73"/>
      <c r="M240" s="1339"/>
    </row>
    <row r="241" spans="8:13" ht="17.5">
      <c r="H241" s="73"/>
      <c r="I241" s="1338"/>
      <c r="J241" s="73"/>
      <c r="K241" s="1338"/>
      <c r="L241" s="73"/>
      <c r="M241" s="1339"/>
    </row>
    <row r="242" spans="8:13" ht="17.5">
      <c r="H242" s="73"/>
      <c r="I242" s="1338"/>
      <c r="J242" s="73"/>
      <c r="K242" s="1338"/>
      <c r="L242" s="73"/>
      <c r="M242" s="1339"/>
    </row>
    <row r="243" spans="8:13" ht="17.5">
      <c r="H243" s="73"/>
      <c r="I243" s="1338"/>
      <c r="J243" s="73"/>
      <c r="K243" s="1338"/>
      <c r="L243" s="73"/>
      <c r="M243" s="1339"/>
    </row>
    <row r="244" spans="8:13" ht="17.5">
      <c r="H244" s="73"/>
      <c r="I244" s="1338"/>
      <c r="J244" s="73"/>
      <c r="K244" s="1338"/>
      <c r="L244" s="73"/>
      <c r="M244" s="1339"/>
    </row>
    <row r="245" spans="8:13" ht="17.5">
      <c r="H245" s="73"/>
      <c r="I245" s="1338"/>
      <c r="J245" s="73"/>
      <c r="K245" s="1338"/>
      <c r="L245" s="73"/>
      <c r="M245" s="1339"/>
    </row>
    <row r="246" spans="8:13" ht="17.5">
      <c r="H246" s="73"/>
      <c r="I246" s="1338"/>
      <c r="J246" s="73"/>
      <c r="K246" s="1338"/>
      <c r="L246" s="73"/>
      <c r="M246" s="1339"/>
    </row>
    <row r="247" spans="8:13" ht="17.5">
      <c r="H247" s="73"/>
      <c r="I247" s="1338"/>
      <c r="J247" s="73"/>
      <c r="K247" s="1338"/>
      <c r="L247" s="73"/>
      <c r="M247" s="1339"/>
    </row>
    <row r="248" spans="8:13" ht="17.5">
      <c r="H248" s="73"/>
      <c r="I248" s="1338"/>
      <c r="J248" s="73"/>
      <c r="K248" s="1338"/>
      <c r="L248" s="73"/>
      <c r="M248" s="1339"/>
    </row>
    <row r="249" spans="8:13" ht="17.5">
      <c r="H249" s="73"/>
      <c r="I249" s="1338"/>
      <c r="J249" s="73"/>
      <c r="K249" s="1338"/>
      <c r="L249" s="73"/>
      <c r="M249" s="1339"/>
    </row>
    <row r="250" spans="8:13" ht="17.5">
      <c r="H250" s="73"/>
      <c r="I250" s="1338"/>
      <c r="J250" s="73"/>
      <c r="K250" s="1338"/>
      <c r="L250" s="73"/>
      <c r="M250" s="1339"/>
    </row>
    <row r="251" spans="8:13" ht="17.5">
      <c r="H251" s="73"/>
      <c r="I251" s="1338"/>
      <c r="J251" s="73"/>
      <c r="K251" s="1338"/>
      <c r="L251" s="73"/>
      <c r="M251" s="1339"/>
    </row>
    <row r="252" spans="8:13" ht="17.5">
      <c r="H252" s="73"/>
      <c r="I252" s="1338"/>
      <c r="J252" s="73"/>
      <c r="K252" s="1338"/>
      <c r="L252" s="73"/>
      <c r="M252" s="1339"/>
    </row>
    <row r="253" spans="8:13" ht="17.5">
      <c r="H253" s="73"/>
      <c r="I253" s="1338"/>
      <c r="J253" s="73"/>
      <c r="K253" s="1338"/>
      <c r="L253" s="73"/>
      <c r="M253" s="1339"/>
    </row>
    <row r="254" spans="8:13" ht="17.5">
      <c r="H254" s="73"/>
      <c r="I254" s="1338"/>
      <c r="J254" s="73"/>
      <c r="K254" s="1338"/>
      <c r="L254" s="73"/>
      <c r="M254" s="1339"/>
    </row>
    <row r="255" spans="8:13" ht="17.5">
      <c r="H255" s="73"/>
      <c r="I255" s="1338"/>
      <c r="J255" s="73"/>
      <c r="K255" s="1338"/>
      <c r="L255" s="73"/>
      <c r="M255" s="1339"/>
    </row>
    <row r="256" spans="8:13" ht="17.5">
      <c r="H256" s="73"/>
      <c r="I256" s="1338"/>
      <c r="J256" s="73"/>
      <c r="K256" s="1338"/>
      <c r="L256" s="73"/>
      <c r="M256" s="1339"/>
    </row>
    <row r="257" spans="8:13" ht="17.5">
      <c r="H257" s="73"/>
      <c r="I257" s="1338"/>
      <c r="J257" s="73"/>
      <c r="K257" s="1338"/>
      <c r="L257" s="73"/>
      <c r="M257" s="1339"/>
    </row>
    <row r="258" spans="8:13" ht="17.5">
      <c r="H258" s="73"/>
      <c r="I258" s="1338"/>
      <c r="J258" s="73"/>
      <c r="K258" s="1338"/>
      <c r="L258" s="73"/>
      <c r="M258" s="1339"/>
    </row>
    <row r="259" spans="8:13" ht="17.5">
      <c r="H259" s="73"/>
      <c r="I259" s="1338"/>
      <c r="J259" s="73"/>
      <c r="K259" s="1338"/>
      <c r="L259" s="73"/>
      <c r="M259" s="1339"/>
    </row>
    <row r="260" spans="8:13" ht="17.5">
      <c r="H260" s="73"/>
      <c r="I260" s="1338"/>
      <c r="J260" s="73"/>
      <c r="K260" s="1338"/>
      <c r="L260" s="73"/>
      <c r="M260" s="1339"/>
    </row>
    <row r="261" spans="8:13" ht="17.5">
      <c r="H261" s="73"/>
      <c r="I261" s="1338"/>
      <c r="J261" s="73"/>
      <c r="K261" s="1338"/>
      <c r="L261" s="73"/>
      <c r="M261" s="1339"/>
    </row>
    <row r="262" spans="8:13" ht="17.5">
      <c r="H262" s="73"/>
      <c r="I262" s="1338"/>
      <c r="J262" s="73"/>
      <c r="K262" s="1338"/>
      <c r="L262" s="73"/>
      <c r="M262" s="1339"/>
    </row>
    <row r="263" spans="8:13" ht="17.5">
      <c r="H263" s="73"/>
      <c r="I263" s="1338"/>
      <c r="J263" s="73"/>
      <c r="K263" s="1338"/>
      <c r="L263" s="73"/>
      <c r="M263" s="1339"/>
    </row>
    <row r="264" spans="8:13" ht="17.5">
      <c r="H264" s="73"/>
      <c r="I264" s="1338"/>
      <c r="J264" s="73"/>
      <c r="K264" s="1338"/>
      <c r="L264" s="73"/>
      <c r="M264" s="1339"/>
    </row>
    <row r="265" spans="8:13" ht="17.5">
      <c r="H265" s="73"/>
      <c r="I265" s="1338"/>
      <c r="J265" s="73"/>
      <c r="K265" s="1338"/>
      <c r="L265" s="73"/>
      <c r="M265" s="1339"/>
    </row>
    <row r="266" spans="8:13" ht="17.5">
      <c r="H266" s="73"/>
      <c r="I266" s="1338"/>
      <c r="J266" s="73"/>
      <c r="K266" s="1338"/>
      <c r="L266" s="73"/>
      <c r="M266" s="1339"/>
    </row>
    <row r="267" spans="8:13" ht="17.5">
      <c r="H267" s="73"/>
      <c r="I267" s="1338"/>
      <c r="J267" s="73"/>
      <c r="K267" s="1338"/>
      <c r="L267" s="73"/>
      <c r="M267" s="1339"/>
    </row>
    <row r="268" spans="8:13" ht="17.5">
      <c r="H268" s="73"/>
      <c r="I268" s="1338"/>
      <c r="J268" s="73"/>
      <c r="K268" s="1338"/>
      <c r="L268" s="73"/>
      <c r="M268" s="1339"/>
    </row>
    <row r="269" spans="8:13" ht="17.5">
      <c r="H269" s="73"/>
      <c r="I269" s="1338"/>
      <c r="J269" s="73"/>
      <c r="K269" s="1338"/>
      <c r="L269" s="73"/>
      <c r="M269" s="1339"/>
    </row>
    <row r="270" spans="8:13" ht="17.5">
      <c r="H270" s="73"/>
      <c r="I270" s="1338"/>
      <c r="J270" s="73"/>
      <c r="K270" s="1338"/>
      <c r="L270" s="73"/>
      <c r="M270" s="1339"/>
    </row>
    <row r="271" spans="8:13" ht="17.5">
      <c r="H271" s="73"/>
      <c r="I271" s="1338"/>
      <c r="J271" s="73"/>
      <c r="K271" s="1338"/>
      <c r="L271" s="73"/>
      <c r="M271" s="1339"/>
    </row>
    <row r="272" spans="8:13" ht="17.5">
      <c r="H272" s="73"/>
      <c r="I272" s="1338"/>
      <c r="J272" s="73"/>
      <c r="K272" s="1338"/>
      <c r="L272" s="73"/>
      <c r="M272" s="1339"/>
    </row>
    <row r="273" spans="8:13" ht="17.5">
      <c r="H273" s="73"/>
      <c r="I273" s="1338"/>
      <c r="J273" s="73"/>
      <c r="K273" s="1338"/>
      <c r="L273" s="73"/>
      <c r="M273" s="1339"/>
    </row>
    <row r="274" spans="8:13" ht="17.5">
      <c r="H274" s="73"/>
      <c r="I274" s="1338"/>
      <c r="J274" s="73"/>
      <c r="K274" s="1338"/>
      <c r="L274" s="73"/>
      <c r="M274" s="1339"/>
    </row>
    <row r="275" spans="8:13" ht="17.5">
      <c r="H275" s="73"/>
      <c r="I275" s="1338"/>
      <c r="J275" s="73"/>
      <c r="K275" s="1338"/>
      <c r="L275" s="73"/>
      <c r="M275" s="1339"/>
    </row>
    <row r="276" spans="8:13" ht="17.5">
      <c r="H276" s="73"/>
      <c r="I276" s="1338"/>
      <c r="J276" s="73"/>
      <c r="K276" s="1338"/>
      <c r="L276" s="73"/>
      <c r="M276" s="1339"/>
    </row>
    <row r="277" spans="8:13" ht="17.5">
      <c r="H277" s="73"/>
      <c r="I277" s="1338"/>
      <c r="J277" s="73"/>
      <c r="K277" s="1338"/>
      <c r="L277" s="73"/>
      <c r="M277" s="1339"/>
    </row>
    <row r="278" spans="8:13" ht="17.5">
      <c r="H278" s="73"/>
      <c r="I278" s="1338"/>
      <c r="J278" s="73"/>
      <c r="K278" s="1338"/>
      <c r="L278" s="73"/>
      <c r="M278" s="1339"/>
    </row>
    <row r="279" spans="8:13" ht="17.5">
      <c r="H279" s="73"/>
      <c r="I279" s="1338"/>
      <c r="J279" s="73"/>
      <c r="K279" s="1338"/>
      <c r="L279" s="73"/>
      <c r="M279" s="1339"/>
    </row>
    <row r="280" spans="8:13" ht="17.5">
      <c r="H280" s="73"/>
      <c r="I280" s="1338"/>
      <c r="J280" s="73"/>
      <c r="K280" s="1338"/>
      <c r="L280" s="73"/>
      <c r="M280" s="1339"/>
    </row>
    <row r="281" spans="8:13" ht="17.5">
      <c r="H281" s="73"/>
      <c r="I281" s="1338"/>
      <c r="J281" s="73"/>
      <c r="K281" s="1338"/>
      <c r="L281" s="73"/>
      <c r="M281" s="1339"/>
    </row>
    <row r="282" spans="8:13" ht="17.5">
      <c r="H282" s="73"/>
      <c r="I282" s="1338"/>
      <c r="J282" s="73"/>
      <c r="K282" s="1338"/>
      <c r="L282" s="73"/>
      <c r="M282" s="1339"/>
    </row>
    <row r="283" spans="8:13" ht="17.5">
      <c r="H283" s="73"/>
      <c r="I283" s="1338"/>
      <c r="J283" s="73"/>
      <c r="K283" s="1338"/>
      <c r="L283" s="73"/>
      <c r="M283" s="1339"/>
    </row>
    <row r="284" spans="8:13" ht="17.5">
      <c r="H284" s="73"/>
      <c r="I284" s="1338"/>
      <c r="J284" s="73"/>
      <c r="K284" s="1338"/>
      <c r="L284" s="73"/>
      <c r="M284" s="1339"/>
    </row>
    <row r="285" spans="8:13" ht="17.5">
      <c r="H285" s="73"/>
      <c r="I285" s="1338"/>
      <c r="J285" s="73"/>
      <c r="K285" s="1338"/>
      <c r="L285" s="73"/>
      <c r="M285" s="1339"/>
    </row>
    <row r="286" spans="8:13" ht="17.5">
      <c r="H286" s="73"/>
      <c r="I286" s="1338"/>
      <c r="J286" s="73"/>
      <c r="K286" s="1338"/>
      <c r="L286" s="73"/>
      <c r="M286" s="1339"/>
    </row>
    <row r="287" spans="8:13" ht="17.5">
      <c r="H287" s="73"/>
      <c r="I287" s="1338"/>
      <c r="J287" s="73"/>
      <c r="K287" s="1338"/>
      <c r="L287" s="73"/>
      <c r="M287" s="1339"/>
    </row>
    <row r="288" spans="8:13" ht="17.5">
      <c r="H288" s="73"/>
      <c r="I288" s="1338"/>
      <c r="J288" s="73"/>
      <c r="K288" s="1338"/>
      <c r="L288" s="73"/>
      <c r="M288" s="1339"/>
    </row>
    <row r="289" spans="8:13" ht="17.5">
      <c r="H289" s="73"/>
      <c r="I289" s="1338"/>
      <c r="J289" s="73"/>
      <c r="K289" s="1338"/>
      <c r="L289" s="73"/>
      <c r="M289" s="1339"/>
    </row>
    <row r="290" spans="8:13" ht="17.5">
      <c r="H290" s="73"/>
      <c r="I290" s="1338"/>
      <c r="J290" s="73"/>
      <c r="K290" s="1338"/>
      <c r="L290" s="73"/>
      <c r="M290" s="1339"/>
    </row>
    <row r="291" spans="8:13" ht="17.5">
      <c r="H291" s="73"/>
      <c r="I291" s="1338"/>
      <c r="J291" s="73"/>
      <c r="K291" s="1338"/>
      <c r="L291" s="73"/>
      <c r="M291" s="1339"/>
    </row>
    <row r="292" spans="8:13" ht="17.5">
      <c r="H292" s="73"/>
      <c r="I292" s="1338"/>
      <c r="J292" s="73"/>
      <c r="K292" s="1338"/>
      <c r="L292" s="73"/>
      <c r="M292" s="1339"/>
    </row>
    <row r="293" spans="8:13" ht="17.5">
      <c r="H293" s="73"/>
      <c r="I293" s="1338"/>
      <c r="J293" s="73"/>
      <c r="K293" s="1338"/>
      <c r="L293" s="73"/>
      <c r="M293" s="1339"/>
    </row>
    <row r="294" spans="8:13" ht="17.5">
      <c r="H294" s="73"/>
      <c r="I294" s="1338"/>
      <c r="J294" s="73"/>
      <c r="K294" s="1338"/>
      <c r="L294" s="73"/>
      <c r="M294" s="1339"/>
    </row>
    <row r="295" spans="8:13" ht="17.5">
      <c r="H295" s="73"/>
      <c r="I295" s="1338"/>
      <c r="J295" s="73"/>
      <c r="K295" s="1338"/>
      <c r="L295" s="73"/>
      <c r="M295" s="1339"/>
    </row>
    <row r="296" spans="8:13" ht="17.5">
      <c r="H296" s="73"/>
      <c r="I296" s="1338"/>
      <c r="J296" s="73"/>
      <c r="K296" s="1338"/>
      <c r="L296" s="73"/>
      <c r="M296" s="1339"/>
    </row>
    <row r="297" spans="8:13" ht="17.5">
      <c r="H297" s="73"/>
      <c r="I297" s="1338"/>
      <c r="J297" s="73"/>
      <c r="K297" s="1338"/>
      <c r="L297" s="73"/>
      <c r="M297" s="1339"/>
    </row>
    <row r="298" spans="8:13" ht="17.5">
      <c r="H298" s="73"/>
      <c r="I298" s="1338"/>
      <c r="J298" s="73"/>
      <c r="K298" s="1338"/>
      <c r="L298" s="73"/>
      <c r="M298" s="1339"/>
    </row>
    <row r="299" spans="8:13" ht="17.5">
      <c r="H299" s="73"/>
      <c r="I299" s="1338"/>
      <c r="J299" s="73"/>
      <c r="K299" s="1338"/>
      <c r="L299" s="73"/>
      <c r="M299" s="1339"/>
    </row>
    <row r="300" spans="8:13" ht="17.5">
      <c r="H300" s="73"/>
      <c r="I300" s="1338"/>
      <c r="J300" s="73"/>
      <c r="K300" s="1338"/>
      <c r="L300" s="73"/>
      <c r="M300" s="1339"/>
    </row>
    <row r="301" spans="8:13" ht="17.5">
      <c r="H301" s="73"/>
      <c r="I301" s="1338"/>
      <c r="J301" s="73"/>
      <c r="K301" s="1338"/>
      <c r="L301" s="73"/>
      <c r="M301" s="1339"/>
    </row>
    <row r="302" spans="8:13" ht="17.5">
      <c r="H302" s="73"/>
      <c r="I302" s="1338"/>
      <c r="J302" s="73"/>
      <c r="K302" s="1338"/>
      <c r="L302" s="73"/>
      <c r="M302" s="1339"/>
    </row>
    <row r="303" spans="8:13" ht="17.5">
      <c r="H303" s="73"/>
      <c r="I303" s="1338"/>
      <c r="J303" s="73"/>
      <c r="K303" s="1338"/>
      <c r="L303" s="73"/>
      <c r="M303" s="1339"/>
    </row>
    <row r="304" spans="8:13" ht="17.5">
      <c r="H304" s="73"/>
      <c r="I304" s="1338"/>
      <c r="J304" s="73"/>
      <c r="K304" s="1338"/>
      <c r="L304" s="73"/>
      <c r="M304" s="1339"/>
    </row>
    <row r="305" spans="8:13" ht="17.5">
      <c r="H305" s="73"/>
      <c r="I305" s="1338"/>
      <c r="J305" s="73"/>
      <c r="K305" s="1338"/>
      <c r="L305" s="73"/>
      <c r="M305" s="1339"/>
    </row>
    <row r="306" spans="8:13" ht="17.5">
      <c r="H306" s="73"/>
      <c r="I306" s="1338"/>
      <c r="J306" s="73"/>
      <c r="K306" s="1338"/>
      <c r="L306" s="73"/>
      <c r="M306" s="1339"/>
    </row>
    <row r="307" spans="8:13" ht="17.5">
      <c r="H307" s="73"/>
      <c r="I307" s="1338"/>
      <c r="J307" s="73"/>
      <c r="K307" s="1338"/>
      <c r="L307" s="73"/>
      <c r="M307" s="1339"/>
    </row>
    <row r="308" spans="8:13" ht="17.5">
      <c r="H308" s="73"/>
      <c r="I308" s="1338"/>
      <c r="J308" s="73"/>
      <c r="K308" s="1338"/>
      <c r="L308" s="73"/>
      <c r="M308" s="1339"/>
    </row>
    <row r="309" spans="8:13" ht="17.5">
      <c r="H309" s="73"/>
      <c r="I309" s="1338"/>
      <c r="J309" s="73"/>
      <c r="K309" s="1338"/>
      <c r="L309" s="73"/>
      <c r="M309" s="1339"/>
    </row>
    <row r="310" spans="8:13" ht="17.5">
      <c r="H310" s="73"/>
      <c r="I310" s="1338"/>
      <c r="J310" s="73"/>
      <c r="K310" s="1338"/>
      <c r="L310" s="73"/>
      <c r="M310" s="1339"/>
    </row>
    <row r="311" spans="8:13" ht="17.5">
      <c r="H311" s="73"/>
      <c r="I311" s="1338"/>
      <c r="J311" s="73"/>
      <c r="K311" s="1338"/>
      <c r="L311" s="73"/>
      <c r="M311" s="1339"/>
    </row>
    <row r="312" spans="8:13" ht="17.5">
      <c r="H312" s="73"/>
      <c r="I312" s="1338"/>
      <c r="J312" s="73"/>
      <c r="K312" s="1338"/>
      <c r="L312" s="73"/>
      <c r="M312" s="1339"/>
    </row>
    <row r="313" spans="8:13" ht="17.5">
      <c r="H313" s="73"/>
      <c r="I313" s="1338"/>
      <c r="J313" s="73"/>
      <c r="K313" s="1338"/>
      <c r="L313" s="73"/>
      <c r="M313" s="1339"/>
    </row>
    <row r="314" spans="8:13" ht="17.5">
      <c r="H314" s="73"/>
      <c r="I314" s="1338"/>
      <c r="J314" s="73"/>
      <c r="K314" s="1338"/>
      <c r="L314" s="73"/>
      <c r="M314" s="1339"/>
    </row>
    <row r="315" spans="8:13" ht="17.5">
      <c r="H315" s="73"/>
      <c r="I315" s="1338"/>
      <c r="J315" s="73"/>
      <c r="K315" s="1338"/>
      <c r="L315" s="73"/>
      <c r="M315" s="1339"/>
    </row>
    <row r="316" spans="8:13" ht="17.5">
      <c r="H316" s="73"/>
      <c r="I316" s="1338"/>
      <c r="J316" s="73"/>
      <c r="K316" s="1338"/>
      <c r="L316" s="73"/>
      <c r="M316" s="1339"/>
    </row>
    <row r="317" spans="8:13" ht="17.5">
      <c r="H317" s="73"/>
      <c r="I317" s="1338"/>
      <c r="J317" s="73"/>
      <c r="K317" s="1338"/>
      <c r="L317" s="73"/>
      <c r="M317" s="1339"/>
    </row>
    <row r="318" spans="8:13" ht="17.5">
      <c r="H318" s="73"/>
      <c r="I318" s="1338"/>
      <c r="J318" s="73"/>
      <c r="K318" s="1338"/>
      <c r="L318" s="73"/>
      <c r="M318" s="1339"/>
    </row>
    <row r="319" spans="8:13" ht="17.5">
      <c r="H319" s="73"/>
      <c r="I319" s="1338"/>
      <c r="J319" s="73"/>
      <c r="K319" s="1338"/>
      <c r="L319" s="73"/>
      <c r="M319" s="1339"/>
    </row>
    <row r="320" spans="8:13" ht="17.5">
      <c r="H320" s="73"/>
      <c r="I320" s="1338"/>
      <c r="J320" s="73"/>
      <c r="K320" s="1338"/>
      <c r="L320" s="73"/>
      <c r="M320" s="1339"/>
    </row>
    <row r="321" spans="8:13" ht="17.5">
      <c r="H321" s="73"/>
      <c r="I321" s="1338"/>
      <c r="J321" s="73"/>
      <c r="K321" s="1338"/>
      <c r="L321" s="73"/>
      <c r="M321" s="1339"/>
    </row>
    <row r="322" spans="8:13" ht="17.5">
      <c r="H322" s="73"/>
      <c r="I322" s="1338"/>
      <c r="J322" s="73"/>
      <c r="K322" s="1338"/>
      <c r="L322" s="73"/>
      <c r="M322" s="1339"/>
    </row>
    <row r="323" spans="8:13" ht="17.5">
      <c r="H323" s="73"/>
      <c r="I323" s="1338"/>
      <c r="J323" s="73"/>
      <c r="K323" s="1338"/>
      <c r="L323" s="73"/>
      <c r="M323" s="1339"/>
    </row>
    <row r="324" spans="8:13" ht="17.5">
      <c r="H324" s="73"/>
      <c r="I324" s="1338"/>
      <c r="J324" s="73"/>
      <c r="K324" s="1338"/>
      <c r="L324" s="73"/>
      <c r="M324" s="1339"/>
    </row>
    <row r="325" spans="8:13" ht="17.5">
      <c r="H325" s="73"/>
      <c r="I325" s="1338"/>
      <c r="J325" s="73"/>
      <c r="K325" s="1338"/>
      <c r="L325" s="73"/>
      <c r="M325" s="1339"/>
    </row>
    <row r="326" spans="8:13" ht="17.5">
      <c r="H326" s="73"/>
      <c r="I326" s="1338"/>
      <c r="J326" s="73"/>
      <c r="K326" s="1338"/>
      <c r="L326" s="73"/>
      <c r="M326" s="1339"/>
    </row>
    <row r="327" spans="8:13" ht="17.5">
      <c r="H327" s="73"/>
      <c r="I327" s="1338"/>
      <c r="J327" s="73"/>
      <c r="K327" s="1338"/>
      <c r="L327" s="73"/>
      <c r="M327" s="1339"/>
    </row>
    <row r="328" spans="8:13" ht="17.5">
      <c r="H328" s="73"/>
      <c r="I328" s="1338"/>
      <c r="J328" s="73"/>
      <c r="K328" s="1338"/>
      <c r="L328" s="73"/>
      <c r="M328" s="1339"/>
    </row>
    <row r="329" spans="8:13" ht="17.5">
      <c r="H329" s="73"/>
      <c r="I329" s="1338"/>
      <c r="J329" s="73"/>
      <c r="K329" s="1338"/>
      <c r="L329" s="73"/>
      <c r="M329" s="1339"/>
    </row>
    <row r="330" spans="8:13" ht="17.5">
      <c r="H330" s="73"/>
      <c r="I330" s="1338"/>
      <c r="J330" s="73"/>
      <c r="K330" s="1338"/>
      <c r="L330" s="73"/>
      <c r="M330" s="1339"/>
    </row>
    <row r="331" spans="8:13" ht="17.5">
      <c r="H331" s="73"/>
      <c r="I331" s="1338"/>
      <c r="J331" s="73"/>
      <c r="K331" s="1338"/>
      <c r="L331" s="73"/>
      <c r="M331" s="1339"/>
    </row>
    <row r="332" spans="8:13" ht="17.5">
      <c r="H332" s="73"/>
      <c r="I332" s="1338"/>
      <c r="J332" s="73"/>
      <c r="K332" s="1338"/>
      <c r="L332" s="73"/>
      <c r="M332" s="1339"/>
    </row>
    <row r="333" spans="8:13" ht="17.5">
      <c r="H333" s="73"/>
      <c r="I333" s="1338"/>
      <c r="J333" s="73"/>
      <c r="K333" s="1338"/>
      <c r="L333" s="73"/>
      <c r="M333" s="1339"/>
    </row>
    <row r="334" spans="8:13" ht="17.5">
      <c r="H334" s="73"/>
      <c r="I334" s="1338"/>
      <c r="J334" s="73"/>
      <c r="K334" s="1338"/>
      <c r="L334" s="73"/>
      <c r="M334" s="1339"/>
    </row>
    <row r="335" spans="8:13" ht="17.5">
      <c r="H335" s="73"/>
      <c r="I335" s="1338"/>
      <c r="J335" s="73"/>
      <c r="K335" s="1338"/>
      <c r="L335" s="73"/>
      <c r="M335" s="1339"/>
    </row>
    <row r="336" spans="8:13" ht="17.5">
      <c r="H336" s="73"/>
      <c r="I336" s="1338"/>
      <c r="J336" s="73"/>
      <c r="K336" s="1338"/>
      <c r="L336" s="73"/>
      <c r="M336" s="1339"/>
    </row>
    <row r="337" spans="8:13" ht="17.5">
      <c r="H337" s="73"/>
      <c r="I337" s="1338"/>
      <c r="J337" s="73"/>
      <c r="K337" s="1338"/>
      <c r="L337" s="73"/>
      <c r="M337" s="1339"/>
    </row>
    <row r="338" spans="8:13" ht="17.5">
      <c r="H338" s="73"/>
      <c r="I338" s="1338"/>
      <c r="J338" s="73"/>
      <c r="K338" s="1338"/>
      <c r="L338" s="73"/>
      <c r="M338" s="1339"/>
    </row>
    <row r="339" spans="8:13" ht="17.5">
      <c r="H339" s="73"/>
      <c r="I339" s="1338"/>
      <c r="J339" s="73"/>
      <c r="K339" s="1338"/>
      <c r="L339" s="73"/>
      <c r="M339" s="1339"/>
    </row>
    <row r="340" spans="8:13" ht="17.5">
      <c r="H340" s="73"/>
      <c r="I340" s="1338"/>
      <c r="J340" s="73"/>
      <c r="K340" s="1338"/>
      <c r="L340" s="73"/>
      <c r="M340" s="1339"/>
    </row>
    <row r="341" spans="8:13" ht="17.5">
      <c r="H341" s="73"/>
      <c r="I341" s="1338"/>
      <c r="J341" s="73"/>
      <c r="K341" s="1338"/>
      <c r="L341" s="73"/>
      <c r="M341" s="1339"/>
    </row>
    <row r="342" spans="8:13" ht="17.5">
      <c r="H342" s="73"/>
      <c r="I342" s="1338"/>
      <c r="J342" s="73"/>
      <c r="K342" s="1338"/>
      <c r="L342" s="73"/>
      <c r="M342" s="1339"/>
    </row>
    <row r="343" spans="8:13" ht="17.5">
      <c r="H343" s="73"/>
      <c r="I343" s="1338"/>
      <c r="J343" s="73"/>
      <c r="K343" s="1338"/>
      <c r="L343" s="73"/>
      <c r="M343" s="1339"/>
    </row>
    <row r="344" spans="8:13" ht="17.5">
      <c r="H344" s="73"/>
      <c r="I344" s="1338"/>
      <c r="J344" s="73"/>
      <c r="K344" s="1338"/>
      <c r="L344" s="73"/>
      <c r="M344" s="1339"/>
    </row>
    <row r="345" spans="8:13" ht="17.5">
      <c r="H345" s="73"/>
      <c r="I345" s="1338"/>
      <c r="J345" s="73"/>
      <c r="K345" s="1338"/>
      <c r="L345" s="73"/>
      <c r="M345" s="1339"/>
    </row>
    <row r="346" spans="8:13" ht="17.5">
      <c r="H346" s="73"/>
      <c r="I346" s="1338"/>
      <c r="J346" s="73"/>
      <c r="K346" s="1338"/>
      <c r="L346" s="73"/>
      <c r="M346" s="1339"/>
    </row>
    <row r="347" spans="8:13" ht="17.5">
      <c r="H347" s="73"/>
      <c r="I347" s="1338"/>
      <c r="J347" s="73"/>
      <c r="K347" s="1338"/>
      <c r="L347" s="73"/>
      <c r="M347" s="1339"/>
    </row>
    <row r="348" spans="8:13" ht="17.5">
      <c r="H348" s="73"/>
      <c r="I348" s="1338"/>
      <c r="J348" s="73"/>
      <c r="K348" s="1338"/>
      <c r="L348" s="73"/>
      <c r="M348" s="1339"/>
    </row>
    <row r="349" spans="8:13" ht="17.5">
      <c r="H349" s="73"/>
      <c r="I349" s="1338"/>
      <c r="J349" s="73"/>
      <c r="K349" s="1338"/>
      <c r="L349" s="73"/>
      <c r="M349" s="1339"/>
    </row>
    <row r="350" spans="8:13" ht="17.5">
      <c r="H350" s="73"/>
      <c r="I350" s="1338"/>
      <c r="J350" s="73"/>
      <c r="K350" s="1338"/>
      <c r="L350" s="73"/>
      <c r="M350" s="1339"/>
    </row>
    <row r="351" spans="8:13" ht="17.5">
      <c r="H351" s="73"/>
      <c r="I351" s="1338"/>
      <c r="J351" s="73"/>
      <c r="K351" s="1338"/>
      <c r="L351" s="73"/>
      <c r="M351" s="1339"/>
    </row>
    <row r="352" spans="8:13" ht="17.5">
      <c r="H352" s="73"/>
      <c r="I352" s="1338"/>
      <c r="J352" s="73"/>
      <c r="K352" s="1338"/>
      <c r="L352" s="73"/>
      <c r="M352" s="1339"/>
    </row>
    <row r="353" spans="8:13" ht="17.5">
      <c r="H353" s="73"/>
      <c r="I353" s="1338"/>
      <c r="J353" s="73"/>
      <c r="K353" s="1338"/>
      <c r="L353" s="73"/>
      <c r="M353" s="1339"/>
    </row>
    <row r="354" spans="8:13" ht="17.5">
      <c r="H354" s="73"/>
      <c r="I354" s="1338"/>
      <c r="J354" s="73"/>
      <c r="K354" s="1338"/>
      <c r="L354" s="73"/>
      <c r="M354" s="1339"/>
    </row>
    <row r="355" spans="8:13" ht="17.5">
      <c r="H355" s="73"/>
      <c r="I355" s="1338"/>
      <c r="J355" s="73"/>
      <c r="K355" s="1338"/>
      <c r="L355" s="73"/>
      <c r="M355" s="1339"/>
    </row>
    <row r="356" spans="8:13" ht="17.5">
      <c r="H356" s="73"/>
      <c r="I356" s="1338"/>
      <c r="J356" s="73"/>
      <c r="K356" s="1338"/>
      <c r="L356" s="73"/>
      <c r="M356" s="1339"/>
    </row>
    <row r="357" spans="8:13" ht="17.5">
      <c r="H357" s="73"/>
      <c r="I357" s="1338"/>
      <c r="J357" s="73"/>
      <c r="K357" s="1338"/>
      <c r="L357" s="73"/>
      <c r="M357" s="1339"/>
    </row>
    <row r="358" spans="8:13" ht="17.5">
      <c r="H358" s="73"/>
      <c r="I358" s="1338"/>
      <c r="J358" s="73"/>
      <c r="K358" s="1338"/>
      <c r="L358" s="73"/>
      <c r="M358" s="1339"/>
    </row>
    <row r="359" spans="8:13" ht="17.5">
      <c r="H359" s="73"/>
      <c r="I359" s="1338"/>
      <c r="J359" s="73"/>
      <c r="K359" s="1338"/>
      <c r="L359" s="73"/>
      <c r="M359" s="1339"/>
    </row>
    <row r="360" spans="8:13" ht="17.5">
      <c r="H360" s="73"/>
      <c r="I360" s="1338"/>
      <c r="J360" s="73"/>
      <c r="K360" s="1338"/>
      <c r="L360" s="73"/>
      <c r="M360" s="1339"/>
    </row>
    <row r="361" spans="8:13" ht="17.5">
      <c r="H361" s="73"/>
      <c r="I361" s="1338"/>
      <c r="J361" s="73"/>
      <c r="K361" s="1338"/>
      <c r="L361" s="73"/>
      <c r="M361" s="1339"/>
    </row>
    <row r="362" spans="8:13" ht="17.5">
      <c r="H362" s="73"/>
      <c r="I362" s="1338"/>
      <c r="J362" s="73"/>
      <c r="K362" s="1338"/>
      <c r="L362" s="73"/>
      <c r="M362" s="1339"/>
    </row>
    <row r="363" spans="8:13" ht="17.5">
      <c r="H363" s="73"/>
      <c r="I363" s="1338"/>
      <c r="J363" s="73"/>
      <c r="K363" s="1338"/>
      <c r="L363" s="73"/>
      <c r="M363" s="1339"/>
    </row>
    <row r="364" spans="8:13" ht="17.5">
      <c r="H364" s="73"/>
      <c r="I364" s="1338"/>
      <c r="J364" s="73"/>
      <c r="K364" s="1338"/>
      <c r="L364" s="73"/>
      <c r="M364" s="1339"/>
    </row>
    <row r="365" spans="8:13" ht="17.5">
      <c r="H365" s="73"/>
      <c r="I365" s="1338"/>
      <c r="J365" s="73"/>
      <c r="K365" s="1338"/>
      <c r="L365" s="73"/>
      <c r="M365" s="1339"/>
    </row>
    <row r="366" spans="8:13" ht="17.5">
      <c r="H366" s="73"/>
      <c r="I366" s="1338"/>
      <c r="J366" s="73"/>
      <c r="K366" s="1338"/>
      <c r="L366" s="73"/>
      <c r="M366" s="1339"/>
    </row>
    <row r="367" spans="8:13" ht="17.5">
      <c r="H367" s="73"/>
      <c r="I367" s="1338"/>
      <c r="J367" s="73"/>
      <c r="K367" s="1338"/>
      <c r="L367" s="73"/>
      <c r="M367" s="1339"/>
    </row>
    <row r="368" spans="8:13" ht="17.5">
      <c r="H368" s="73"/>
      <c r="I368" s="1338"/>
      <c r="J368" s="73"/>
      <c r="K368" s="1338"/>
      <c r="L368" s="73"/>
      <c r="M368" s="1339"/>
    </row>
    <row r="369" spans="8:13" ht="17.5">
      <c r="H369" s="73"/>
      <c r="I369" s="1338"/>
      <c r="J369" s="73"/>
      <c r="K369" s="1338"/>
      <c r="L369" s="73"/>
      <c r="M369" s="1339"/>
    </row>
    <row r="370" spans="8:13" ht="17.5">
      <c r="H370" s="73"/>
      <c r="I370" s="1338"/>
      <c r="J370" s="73"/>
      <c r="K370" s="1338"/>
      <c r="L370" s="73"/>
      <c r="M370" s="1339"/>
    </row>
    <row r="371" spans="8:13" ht="17.5">
      <c r="H371" s="73"/>
      <c r="I371" s="1338"/>
      <c r="J371" s="73"/>
      <c r="K371" s="1338"/>
      <c r="L371" s="73"/>
      <c r="M371" s="1339"/>
    </row>
    <row r="372" spans="8:13" ht="17.5">
      <c r="H372" s="73"/>
      <c r="I372" s="1338"/>
      <c r="J372" s="73"/>
      <c r="K372" s="1338"/>
      <c r="L372" s="73"/>
      <c r="M372" s="1339"/>
    </row>
    <row r="373" spans="8:13" ht="17.5">
      <c r="H373" s="73"/>
      <c r="I373" s="1338"/>
      <c r="J373" s="73"/>
      <c r="K373" s="1338"/>
      <c r="L373" s="73"/>
      <c r="M373" s="1339"/>
    </row>
    <row r="374" spans="8:13" ht="17.5">
      <c r="H374" s="73"/>
      <c r="I374" s="1338"/>
      <c r="J374" s="73"/>
      <c r="K374" s="1338"/>
      <c r="L374" s="73"/>
      <c r="M374" s="1339"/>
    </row>
    <row r="375" spans="8:13" ht="17.5">
      <c r="H375" s="73"/>
      <c r="I375" s="1338"/>
      <c r="J375" s="73"/>
      <c r="K375" s="1338"/>
      <c r="L375" s="73"/>
      <c r="M375" s="1339"/>
    </row>
    <row r="376" spans="8:13" ht="17.5">
      <c r="H376" s="73"/>
      <c r="I376" s="1338"/>
      <c r="J376" s="73"/>
      <c r="K376" s="1338"/>
      <c r="L376" s="73"/>
      <c r="M376" s="1339"/>
    </row>
    <row r="377" spans="8:13" ht="17.5">
      <c r="H377" s="73"/>
      <c r="I377" s="1338"/>
      <c r="J377" s="73"/>
      <c r="K377" s="1338"/>
      <c r="L377" s="73"/>
      <c r="M377" s="1339"/>
    </row>
    <row r="378" spans="8:13" ht="17.5">
      <c r="H378" s="73"/>
      <c r="I378" s="1338"/>
      <c r="J378" s="73"/>
      <c r="K378" s="1338"/>
      <c r="L378" s="73"/>
      <c r="M378" s="1339"/>
    </row>
    <row r="379" spans="8:13" ht="17.5">
      <c r="H379" s="73"/>
      <c r="I379" s="1338"/>
      <c r="J379" s="73"/>
      <c r="K379" s="1338"/>
      <c r="L379" s="73"/>
      <c r="M379" s="1339"/>
    </row>
    <row r="380" spans="8:13" ht="17.5">
      <c r="H380" s="73"/>
      <c r="I380" s="1338"/>
      <c r="J380" s="73"/>
      <c r="K380" s="1338"/>
      <c r="L380" s="73"/>
      <c r="M380" s="1339"/>
    </row>
    <row r="381" spans="8:13" ht="17.5">
      <c r="H381" s="73"/>
      <c r="I381" s="1338"/>
      <c r="J381" s="73"/>
      <c r="K381" s="1338"/>
      <c r="L381" s="73"/>
      <c r="M381" s="1339"/>
    </row>
    <row r="382" spans="8:13" ht="17.5">
      <c r="H382" s="73"/>
      <c r="I382" s="1338"/>
      <c r="J382" s="73"/>
      <c r="K382" s="1338"/>
      <c r="L382" s="73"/>
      <c r="M382" s="1339"/>
    </row>
    <row r="383" spans="8:13" ht="17.5">
      <c r="H383" s="73"/>
      <c r="I383" s="1338"/>
      <c r="J383" s="73"/>
      <c r="K383" s="1338"/>
      <c r="L383" s="73"/>
      <c r="M383" s="1339"/>
    </row>
    <row r="384" spans="8:13" ht="17.5">
      <c r="H384" s="73"/>
      <c r="I384" s="1338"/>
      <c r="J384" s="73"/>
      <c r="K384" s="1338"/>
      <c r="L384" s="73"/>
      <c r="M384" s="1339"/>
    </row>
    <row r="385" spans="8:13" ht="17.5">
      <c r="H385" s="73"/>
      <c r="I385" s="1338"/>
      <c r="J385" s="73"/>
      <c r="K385" s="1338"/>
      <c r="L385" s="73"/>
      <c r="M385" s="1339"/>
    </row>
    <row r="386" spans="8:13" ht="17.5">
      <c r="H386" s="73"/>
      <c r="I386" s="1338"/>
      <c r="J386" s="73"/>
      <c r="K386" s="1338"/>
      <c r="L386" s="73"/>
      <c r="M386" s="1339"/>
    </row>
    <row r="387" spans="8:13" ht="17.5">
      <c r="H387" s="73"/>
      <c r="I387" s="1338"/>
      <c r="J387" s="73"/>
      <c r="K387" s="1338"/>
      <c r="L387" s="73"/>
      <c r="M387" s="1339"/>
    </row>
    <row r="388" spans="8:13" ht="17.5">
      <c r="H388" s="73"/>
      <c r="I388" s="1338"/>
      <c r="J388" s="73"/>
      <c r="K388" s="1338"/>
      <c r="L388" s="73"/>
      <c r="M388" s="1339"/>
    </row>
    <row r="389" spans="8:13" ht="17.5">
      <c r="H389" s="73"/>
      <c r="I389" s="1338"/>
      <c r="J389" s="73"/>
      <c r="K389" s="1338"/>
      <c r="L389" s="73"/>
      <c r="M389" s="1339"/>
    </row>
    <row r="390" spans="8:13" ht="17.5">
      <c r="H390" s="73"/>
      <c r="I390" s="1338"/>
      <c r="J390" s="73"/>
      <c r="K390" s="1338"/>
      <c r="L390" s="73"/>
      <c r="M390" s="1339"/>
    </row>
    <row r="391" spans="8:13" ht="17.5">
      <c r="H391" s="73"/>
      <c r="I391" s="1338"/>
      <c r="J391" s="73"/>
      <c r="K391" s="1338"/>
      <c r="L391" s="73"/>
      <c r="M391" s="1339"/>
    </row>
    <row r="392" spans="8:13" ht="17.5">
      <c r="H392" s="73"/>
      <c r="I392" s="1338"/>
      <c r="J392" s="73"/>
      <c r="K392" s="1338"/>
      <c r="L392" s="73"/>
      <c r="M392" s="1339"/>
    </row>
    <row r="393" spans="8:13" ht="17.5">
      <c r="H393" s="73"/>
      <c r="I393" s="1338"/>
      <c r="J393" s="73"/>
      <c r="K393" s="1338"/>
      <c r="L393" s="73"/>
      <c r="M393" s="1339"/>
    </row>
    <row r="394" spans="8:13" ht="17.5">
      <c r="H394" s="73"/>
      <c r="I394" s="1338"/>
      <c r="J394" s="73"/>
      <c r="K394" s="1338"/>
      <c r="L394" s="73"/>
      <c r="M394" s="1339"/>
    </row>
    <row r="395" spans="8:13" ht="17.5">
      <c r="H395" s="73"/>
      <c r="I395" s="1338"/>
      <c r="J395" s="73"/>
      <c r="K395" s="1338"/>
      <c r="L395" s="73"/>
      <c r="M395" s="1339"/>
    </row>
    <row r="396" spans="8:13" ht="17.5">
      <c r="H396" s="73"/>
      <c r="I396" s="1338"/>
      <c r="J396" s="73"/>
      <c r="K396" s="1338"/>
      <c r="L396" s="73"/>
      <c r="M396" s="1339"/>
    </row>
    <row r="397" spans="8:13" ht="17.5">
      <c r="H397" s="73"/>
      <c r="I397" s="1338"/>
      <c r="J397" s="73"/>
      <c r="K397" s="1338"/>
      <c r="L397" s="73"/>
      <c r="M397" s="1339"/>
    </row>
    <row r="398" spans="8:13" ht="17.5">
      <c r="H398" s="73"/>
      <c r="I398" s="1338"/>
      <c r="J398" s="73"/>
      <c r="K398" s="1338"/>
      <c r="L398" s="73"/>
      <c r="M398" s="1339"/>
    </row>
    <row r="399" spans="8:13" ht="17.5">
      <c r="H399" s="73"/>
      <c r="I399" s="1338"/>
      <c r="J399" s="73"/>
      <c r="K399" s="1338"/>
      <c r="L399" s="73"/>
      <c r="M399" s="1339"/>
    </row>
    <row r="400" spans="8:13" ht="17.5">
      <c r="H400" s="73"/>
      <c r="I400" s="1338"/>
      <c r="J400" s="73"/>
      <c r="K400" s="1338"/>
      <c r="L400" s="73"/>
      <c r="M400" s="1339"/>
    </row>
    <row r="401" spans="8:13" ht="17.5">
      <c r="H401" s="73"/>
      <c r="I401" s="1338"/>
      <c r="J401" s="73"/>
      <c r="K401" s="1338"/>
      <c r="L401" s="73"/>
      <c r="M401" s="1339"/>
    </row>
    <row r="402" spans="8:13" ht="17.5">
      <c r="H402" s="73"/>
      <c r="I402" s="1338"/>
      <c r="J402" s="73"/>
      <c r="K402" s="1338"/>
      <c r="L402" s="73"/>
      <c r="M402" s="1339"/>
    </row>
    <row r="403" spans="8:13" ht="17.5">
      <c r="H403" s="73"/>
      <c r="I403" s="1338"/>
      <c r="J403" s="73"/>
      <c r="K403" s="1338"/>
      <c r="L403" s="73"/>
      <c r="M403" s="1339"/>
    </row>
    <row r="404" spans="8:13" ht="17.5">
      <c r="H404" s="73"/>
      <c r="I404" s="1338"/>
      <c r="J404" s="73"/>
      <c r="K404" s="1338"/>
      <c r="L404" s="73"/>
      <c r="M404" s="1339"/>
    </row>
    <row r="405" spans="8:13" ht="17.5">
      <c r="H405" s="73"/>
      <c r="I405" s="1338"/>
      <c r="J405" s="73"/>
      <c r="K405" s="1338"/>
      <c r="L405" s="73"/>
      <c r="M405" s="1339"/>
    </row>
    <row r="406" spans="8:13" ht="17.5">
      <c r="H406" s="73"/>
      <c r="I406" s="1338"/>
      <c r="J406" s="73"/>
      <c r="K406" s="1338"/>
      <c r="L406" s="73"/>
      <c r="M406" s="1339"/>
    </row>
    <row r="407" spans="8:13" ht="17.5">
      <c r="H407" s="73"/>
      <c r="I407" s="1338"/>
      <c r="J407" s="73"/>
      <c r="K407" s="1338"/>
      <c r="L407" s="73"/>
      <c r="M407" s="1339"/>
    </row>
    <row r="408" spans="8:13" ht="17.5">
      <c r="H408" s="73"/>
      <c r="I408" s="1338"/>
      <c r="J408" s="73"/>
      <c r="K408" s="1338"/>
      <c r="L408" s="73"/>
      <c r="M408" s="1339"/>
    </row>
    <row r="409" spans="8:13" ht="17.5">
      <c r="H409" s="73"/>
      <c r="I409" s="1338"/>
      <c r="J409" s="73"/>
      <c r="K409" s="1338"/>
      <c r="L409" s="73"/>
      <c r="M409" s="1339"/>
    </row>
    <row r="410" spans="8:13" ht="17.5">
      <c r="H410" s="73"/>
      <c r="I410" s="1338"/>
      <c r="J410" s="73"/>
      <c r="K410" s="1338"/>
      <c r="L410" s="73"/>
      <c r="M410" s="1339"/>
    </row>
    <row r="411" spans="8:13" ht="17.5">
      <c r="H411" s="73"/>
      <c r="I411" s="1338"/>
      <c r="J411" s="73"/>
      <c r="K411" s="1338"/>
      <c r="L411" s="73"/>
      <c r="M411" s="1339"/>
    </row>
    <row r="412" spans="8:13" ht="17.5">
      <c r="H412" s="73"/>
      <c r="I412" s="1338"/>
      <c r="J412" s="73"/>
      <c r="K412" s="1338"/>
      <c r="L412" s="73"/>
      <c r="M412" s="1339"/>
    </row>
    <row r="413" spans="8:13" ht="17.5">
      <c r="H413" s="73"/>
      <c r="I413" s="1338"/>
      <c r="J413" s="73"/>
      <c r="K413" s="1338"/>
      <c r="L413" s="73"/>
      <c r="M413" s="1339"/>
    </row>
    <row r="414" spans="8:13" ht="17.5">
      <c r="H414" s="73"/>
      <c r="I414" s="1338"/>
      <c r="J414" s="73"/>
      <c r="K414" s="1338"/>
      <c r="L414" s="73"/>
      <c r="M414" s="1339"/>
    </row>
    <row r="415" spans="8:13" ht="17.5">
      <c r="H415" s="73"/>
      <c r="I415" s="1338"/>
      <c r="J415" s="73"/>
      <c r="K415" s="1338"/>
      <c r="L415" s="73"/>
      <c r="M415" s="1339"/>
    </row>
    <row r="416" spans="8:13" ht="17.5">
      <c r="H416" s="73"/>
      <c r="I416" s="1338"/>
      <c r="J416" s="73"/>
      <c r="K416" s="1338"/>
      <c r="L416" s="73"/>
      <c r="M416" s="1339"/>
    </row>
    <row r="417" spans="8:13" ht="17.5">
      <c r="H417" s="73"/>
      <c r="I417" s="1338"/>
      <c r="J417" s="73"/>
      <c r="K417" s="1338"/>
      <c r="L417" s="73"/>
      <c r="M417" s="1339"/>
    </row>
    <row r="418" spans="8:13" ht="17.5">
      <c r="H418" s="73"/>
      <c r="I418" s="1338"/>
      <c r="J418" s="73"/>
      <c r="K418" s="1338"/>
      <c r="L418" s="73"/>
      <c r="M418" s="1339"/>
    </row>
    <row r="419" spans="8:13" ht="17.5">
      <c r="H419" s="73"/>
      <c r="I419" s="1338"/>
      <c r="J419" s="73"/>
      <c r="K419" s="1338"/>
      <c r="L419" s="73"/>
      <c r="M419" s="1339"/>
    </row>
    <row r="420" spans="8:13" ht="17.5">
      <c r="H420" s="73"/>
      <c r="I420" s="1338"/>
      <c r="J420" s="73"/>
      <c r="K420" s="1338"/>
      <c r="L420" s="73"/>
      <c r="M420" s="1339"/>
    </row>
    <row r="421" spans="8:13" ht="17.5">
      <c r="H421" s="73"/>
      <c r="I421" s="1338"/>
      <c r="J421" s="73"/>
      <c r="K421" s="1338"/>
      <c r="L421" s="73"/>
      <c r="M421" s="1339"/>
    </row>
    <row r="422" spans="8:13" ht="17.5">
      <c r="H422" s="73"/>
      <c r="I422" s="1338"/>
      <c r="J422" s="73"/>
      <c r="K422" s="1338"/>
      <c r="L422" s="73"/>
      <c r="M422" s="1339"/>
    </row>
    <row r="423" spans="8:13" ht="17.5">
      <c r="H423" s="73"/>
      <c r="I423" s="1338"/>
      <c r="J423" s="73"/>
      <c r="K423" s="1338"/>
      <c r="L423" s="73"/>
      <c r="M423" s="1339"/>
    </row>
    <row r="424" spans="8:13" ht="17.5">
      <c r="H424" s="73"/>
      <c r="I424" s="1338"/>
      <c r="J424" s="73"/>
      <c r="K424" s="1338"/>
      <c r="L424" s="73"/>
      <c r="M424" s="1339"/>
    </row>
    <row r="425" spans="8:13" ht="17.5">
      <c r="H425" s="73"/>
      <c r="I425" s="1338"/>
      <c r="J425" s="73"/>
      <c r="K425" s="1338"/>
      <c r="L425" s="73"/>
      <c r="M425" s="1339"/>
    </row>
    <row r="426" spans="8:13" ht="17.5">
      <c r="H426" s="73"/>
      <c r="I426" s="1338"/>
      <c r="J426" s="73"/>
      <c r="K426" s="1338"/>
      <c r="L426" s="73"/>
      <c r="M426" s="1339"/>
    </row>
    <row r="427" spans="8:13" ht="17.5">
      <c r="H427" s="73"/>
      <c r="I427" s="1338"/>
      <c r="J427" s="73"/>
      <c r="K427" s="1338"/>
      <c r="L427" s="73"/>
      <c r="M427" s="1339"/>
    </row>
    <row r="428" spans="8:13" ht="17.5">
      <c r="H428" s="73"/>
      <c r="I428" s="1338"/>
      <c r="J428" s="73"/>
      <c r="K428" s="1338"/>
      <c r="L428" s="73"/>
      <c r="M428" s="1339"/>
    </row>
    <row r="429" spans="8:13" ht="17.5">
      <c r="H429" s="73"/>
      <c r="I429" s="1338"/>
      <c r="J429" s="73"/>
      <c r="K429" s="1338"/>
      <c r="L429" s="73"/>
      <c r="M429" s="1339"/>
    </row>
    <row r="430" spans="8:13" ht="17.5">
      <c r="H430" s="73"/>
      <c r="I430" s="1338"/>
      <c r="J430" s="73"/>
      <c r="K430" s="1338"/>
      <c r="L430" s="73"/>
      <c r="M430" s="1339"/>
    </row>
    <row r="431" spans="8:13" ht="17.5">
      <c r="H431" s="73"/>
      <c r="I431" s="1338"/>
      <c r="J431" s="73"/>
      <c r="K431" s="1338"/>
      <c r="L431" s="73"/>
      <c r="M431" s="1339"/>
    </row>
    <row r="432" spans="8:13" ht="17.5">
      <c r="H432" s="73"/>
      <c r="I432" s="1338"/>
      <c r="J432" s="73"/>
      <c r="K432" s="1338"/>
      <c r="L432" s="73"/>
      <c r="M432" s="1339"/>
    </row>
    <row r="433" spans="8:13" ht="17.5">
      <c r="H433" s="73"/>
      <c r="I433" s="1338"/>
      <c r="J433" s="73"/>
      <c r="K433" s="1338"/>
      <c r="L433" s="73"/>
      <c r="M433" s="1339"/>
    </row>
    <row r="434" spans="8:13" ht="17.5">
      <c r="H434" s="73"/>
      <c r="I434" s="1338"/>
      <c r="J434" s="73"/>
      <c r="K434" s="1338"/>
      <c r="L434" s="73"/>
      <c r="M434" s="1339"/>
    </row>
    <row r="435" spans="8:13" ht="17.5">
      <c r="H435" s="73"/>
      <c r="I435" s="1338"/>
      <c r="J435" s="73"/>
      <c r="K435" s="1338"/>
      <c r="L435" s="73"/>
      <c r="M435" s="1339"/>
    </row>
    <row r="436" spans="8:13" ht="17.5">
      <c r="H436" s="73"/>
      <c r="I436" s="1338"/>
      <c r="J436" s="73"/>
      <c r="K436" s="1338"/>
      <c r="L436" s="73"/>
      <c r="M436" s="1339"/>
    </row>
    <row r="437" spans="8:13" ht="17.5">
      <c r="H437" s="73"/>
      <c r="I437" s="1338"/>
      <c r="J437" s="73"/>
      <c r="K437" s="1338"/>
      <c r="L437" s="73"/>
      <c r="M437" s="1339"/>
    </row>
    <row r="438" spans="8:13" ht="17.5">
      <c r="H438" s="73"/>
      <c r="I438" s="1338"/>
      <c r="J438" s="73"/>
      <c r="K438" s="1338"/>
      <c r="L438" s="73"/>
      <c r="M438" s="1339"/>
    </row>
    <row r="439" spans="8:13" ht="17.5">
      <c r="H439" s="73"/>
      <c r="I439" s="1338"/>
      <c r="J439" s="73"/>
      <c r="K439" s="1338"/>
      <c r="L439" s="73"/>
      <c r="M439" s="1339"/>
    </row>
    <row r="440" spans="8:13" ht="17.5">
      <c r="H440" s="73"/>
      <c r="I440" s="1338"/>
      <c r="J440" s="73"/>
      <c r="K440" s="1338"/>
      <c r="L440" s="73"/>
      <c r="M440" s="1339"/>
    </row>
    <row r="441" spans="8:13" ht="17.5">
      <c r="H441" s="73"/>
      <c r="I441" s="1338"/>
      <c r="J441" s="73"/>
      <c r="K441" s="1338"/>
      <c r="L441" s="73"/>
      <c r="M441" s="1339"/>
    </row>
    <row r="442" spans="8:13" ht="17.5">
      <c r="H442" s="73"/>
      <c r="I442" s="1338"/>
      <c r="J442" s="73"/>
      <c r="K442" s="1338"/>
      <c r="L442" s="73"/>
      <c r="M442" s="1339"/>
    </row>
    <row r="443" spans="8:13" ht="17.5">
      <c r="H443" s="73"/>
      <c r="I443" s="1338"/>
      <c r="J443" s="73"/>
      <c r="K443" s="1338"/>
      <c r="L443" s="73"/>
      <c r="M443" s="1339"/>
    </row>
    <row r="444" spans="8:13" ht="17.5">
      <c r="H444" s="73"/>
      <c r="I444" s="1338"/>
      <c r="J444" s="73"/>
      <c r="K444" s="1338"/>
      <c r="L444" s="73"/>
      <c r="M444" s="1339"/>
    </row>
    <row r="445" spans="8:13" ht="17.5">
      <c r="H445" s="73"/>
      <c r="I445" s="1338"/>
      <c r="J445" s="73"/>
      <c r="K445" s="1338"/>
      <c r="L445" s="73"/>
      <c r="M445" s="1339"/>
    </row>
    <row r="446" spans="8:13" ht="17.5">
      <c r="H446" s="73"/>
      <c r="I446" s="1338"/>
      <c r="J446" s="73"/>
      <c r="K446" s="1338"/>
      <c r="L446" s="73"/>
      <c r="M446" s="1339"/>
    </row>
    <row r="447" spans="8:13" ht="17.5">
      <c r="H447" s="73"/>
      <c r="I447" s="1338"/>
      <c r="J447" s="73"/>
      <c r="K447" s="1338"/>
      <c r="L447" s="73"/>
      <c r="M447" s="1339"/>
    </row>
    <row r="448" spans="8:13" ht="17.5">
      <c r="H448" s="73"/>
      <c r="I448" s="1338"/>
      <c r="J448" s="73"/>
      <c r="K448" s="1338"/>
      <c r="L448" s="73"/>
      <c r="M448" s="1339"/>
    </row>
    <row r="449" spans="8:13" ht="17.5">
      <c r="H449" s="73"/>
      <c r="I449" s="1338"/>
      <c r="J449" s="73"/>
      <c r="K449" s="1338"/>
      <c r="L449" s="73"/>
      <c r="M449" s="1339"/>
    </row>
    <row r="450" spans="8:13" ht="17.5">
      <c r="H450" s="73"/>
      <c r="I450" s="1338"/>
      <c r="J450" s="73"/>
      <c r="K450" s="1338"/>
      <c r="L450" s="73"/>
      <c r="M450" s="1339"/>
    </row>
    <row r="451" spans="8:13" ht="17.5">
      <c r="H451" s="73"/>
      <c r="I451" s="1338"/>
      <c r="J451" s="73"/>
      <c r="K451" s="1338"/>
      <c r="L451" s="73"/>
      <c r="M451" s="1339"/>
    </row>
    <row r="452" spans="8:13" ht="17.5">
      <c r="H452" s="73"/>
      <c r="I452" s="1338"/>
      <c r="J452" s="73"/>
      <c r="K452" s="1338"/>
      <c r="L452" s="73"/>
      <c r="M452" s="1339"/>
    </row>
    <row r="453" spans="8:13" ht="17.5">
      <c r="H453" s="73"/>
      <c r="I453" s="1338"/>
      <c r="J453" s="73"/>
      <c r="K453" s="1338"/>
      <c r="L453" s="73"/>
      <c r="M453" s="1339"/>
    </row>
    <row r="454" spans="8:13" ht="17.5">
      <c r="H454" s="73"/>
      <c r="I454" s="1338"/>
      <c r="J454" s="73"/>
      <c r="K454" s="1338"/>
      <c r="L454" s="73"/>
      <c r="M454" s="1339"/>
    </row>
    <row r="455" spans="8:13" ht="17.5">
      <c r="H455" s="73"/>
      <c r="I455" s="1338"/>
      <c r="J455" s="73"/>
      <c r="K455" s="1338"/>
      <c r="L455" s="73"/>
      <c r="M455" s="1339"/>
    </row>
    <row r="456" spans="8:13" ht="17.5">
      <c r="H456" s="73"/>
      <c r="I456" s="1338"/>
      <c r="J456" s="73"/>
      <c r="K456" s="1338"/>
      <c r="L456" s="73"/>
      <c r="M456" s="1339"/>
    </row>
    <row r="457" spans="8:13" ht="17.5">
      <c r="H457" s="73"/>
      <c r="I457" s="1338"/>
      <c r="J457" s="73"/>
      <c r="K457" s="1338"/>
      <c r="L457" s="73"/>
      <c r="M457" s="1339"/>
    </row>
    <row r="458" spans="8:13" ht="17.5">
      <c r="H458" s="73"/>
      <c r="I458" s="1338"/>
      <c r="J458" s="73"/>
      <c r="K458" s="1338"/>
      <c r="L458" s="73"/>
      <c r="M458" s="1339"/>
    </row>
    <row r="459" spans="8:13" ht="17.5">
      <c r="H459" s="73"/>
      <c r="I459" s="1338"/>
      <c r="J459" s="73"/>
      <c r="K459" s="1338"/>
      <c r="L459" s="73"/>
      <c r="M459" s="1339"/>
    </row>
    <row r="460" spans="8:13" ht="17.5">
      <c r="H460" s="73"/>
      <c r="I460" s="1338"/>
      <c r="J460" s="73"/>
      <c r="K460" s="1338"/>
      <c r="L460" s="73"/>
      <c r="M460" s="1339"/>
    </row>
    <row r="461" spans="8:13" ht="17.5">
      <c r="H461" s="73"/>
      <c r="I461" s="1338"/>
      <c r="J461" s="73"/>
      <c r="K461" s="1338"/>
      <c r="L461" s="73"/>
      <c r="M461" s="1339"/>
    </row>
    <row r="462" spans="8:13" ht="17.5">
      <c r="H462" s="73"/>
      <c r="I462" s="1338"/>
      <c r="J462" s="73"/>
      <c r="K462" s="1338"/>
      <c r="L462" s="73"/>
      <c r="M462" s="1339"/>
    </row>
    <row r="463" spans="8:13" ht="17.5">
      <c r="H463" s="73"/>
      <c r="I463" s="1338"/>
      <c r="J463" s="73"/>
      <c r="K463" s="1338"/>
      <c r="L463" s="73"/>
      <c r="M463" s="1339"/>
    </row>
    <row r="464" spans="8:13" ht="17.5">
      <c r="H464" s="73"/>
      <c r="I464" s="1338"/>
      <c r="J464" s="73"/>
      <c r="K464" s="1338"/>
      <c r="L464" s="73"/>
      <c r="M464" s="1339"/>
    </row>
    <row r="465" spans="8:13" ht="17.5">
      <c r="H465" s="73"/>
      <c r="I465" s="1338"/>
      <c r="J465" s="73"/>
      <c r="K465" s="1338"/>
      <c r="L465" s="73"/>
      <c r="M465" s="1339"/>
    </row>
    <row r="466" spans="8:13" ht="17.5">
      <c r="H466" s="73"/>
      <c r="I466" s="1338"/>
      <c r="J466" s="73"/>
      <c r="K466" s="1338"/>
      <c r="L466" s="73"/>
      <c r="M466" s="1339"/>
    </row>
    <row r="467" spans="8:13" ht="17.5">
      <c r="H467" s="73"/>
      <c r="I467" s="1338"/>
      <c r="J467" s="73"/>
      <c r="K467" s="1338"/>
      <c r="L467" s="73"/>
      <c r="M467" s="1339"/>
    </row>
    <row r="468" spans="8:13" ht="17.5">
      <c r="H468" s="73"/>
      <c r="I468" s="1338"/>
      <c r="J468" s="73"/>
      <c r="K468" s="1338"/>
      <c r="L468" s="73"/>
      <c r="M468" s="1339"/>
    </row>
    <row r="469" spans="8:13" ht="17.5">
      <c r="H469" s="73"/>
      <c r="I469" s="1338"/>
      <c r="J469" s="73"/>
      <c r="K469" s="1338"/>
      <c r="L469" s="73"/>
      <c r="M469" s="1339"/>
    </row>
    <row r="470" spans="8:13" ht="17.5">
      <c r="H470" s="73"/>
      <c r="I470" s="1338"/>
      <c r="J470" s="73"/>
      <c r="K470" s="1338"/>
      <c r="L470" s="73"/>
      <c r="M470" s="1339"/>
    </row>
    <row r="471" spans="8:13" ht="17.5">
      <c r="H471" s="73"/>
      <c r="I471" s="1338"/>
      <c r="J471" s="73"/>
      <c r="K471" s="1338"/>
      <c r="L471" s="73"/>
      <c r="M471" s="1339"/>
    </row>
    <row r="472" spans="8:13" ht="17.5">
      <c r="H472" s="73"/>
      <c r="I472" s="1338"/>
      <c r="J472" s="73"/>
      <c r="K472" s="1338"/>
      <c r="L472" s="73"/>
      <c r="M472" s="1339"/>
    </row>
    <row r="473" spans="8:13" ht="17.5">
      <c r="H473" s="73"/>
      <c r="I473" s="1338"/>
      <c r="J473" s="73"/>
      <c r="K473" s="1338"/>
      <c r="L473" s="73"/>
      <c r="M473" s="1339"/>
    </row>
    <row r="474" spans="8:13" ht="17.5">
      <c r="H474" s="73"/>
      <c r="I474" s="1338"/>
      <c r="J474" s="73"/>
      <c r="K474" s="1338"/>
      <c r="L474" s="73"/>
      <c r="M474" s="1339"/>
    </row>
    <row r="475" spans="8:13" ht="17.5">
      <c r="H475" s="73"/>
      <c r="I475" s="1338"/>
      <c r="J475" s="73"/>
      <c r="K475" s="1338"/>
      <c r="L475" s="73"/>
      <c r="M475" s="1339"/>
    </row>
    <row r="476" spans="8:13" ht="17.5">
      <c r="H476" s="73"/>
      <c r="I476" s="1338"/>
      <c r="J476" s="73"/>
      <c r="K476" s="1338"/>
      <c r="L476" s="73"/>
      <c r="M476" s="1339"/>
    </row>
    <row r="477" spans="8:13" ht="17.5">
      <c r="H477" s="73"/>
      <c r="I477" s="1338"/>
      <c r="J477" s="73"/>
      <c r="K477" s="1338"/>
      <c r="L477" s="73"/>
      <c r="M477" s="1339"/>
    </row>
    <row r="478" spans="8:13" ht="17.5">
      <c r="H478" s="73"/>
      <c r="I478" s="1338"/>
      <c r="J478" s="73"/>
      <c r="K478" s="1338"/>
      <c r="L478" s="73"/>
      <c r="M478" s="1339"/>
    </row>
    <row r="479" spans="8:13" ht="17.5">
      <c r="H479" s="73"/>
      <c r="I479" s="1338"/>
      <c r="J479" s="73"/>
      <c r="K479" s="1338"/>
      <c r="L479" s="73"/>
      <c r="M479" s="1339"/>
    </row>
    <row r="480" spans="8:13" ht="17.5">
      <c r="H480" s="73"/>
      <c r="I480" s="1338"/>
      <c r="J480" s="73"/>
      <c r="K480" s="1338"/>
      <c r="L480" s="73"/>
      <c r="M480" s="1339"/>
    </row>
    <row r="481" spans="8:13" ht="17.5">
      <c r="H481" s="73"/>
      <c r="I481" s="1338"/>
      <c r="J481" s="73"/>
      <c r="K481" s="1338"/>
      <c r="L481" s="73"/>
      <c r="M481" s="1339"/>
    </row>
    <row r="482" spans="8:13" ht="17.5">
      <c r="H482" s="73"/>
      <c r="I482" s="1338"/>
      <c r="J482" s="73"/>
      <c r="K482" s="1338"/>
      <c r="L482" s="73"/>
      <c r="M482" s="1339"/>
    </row>
    <row r="483" spans="8:13" ht="17.5">
      <c r="H483" s="73"/>
      <c r="I483" s="1338"/>
      <c r="J483" s="73"/>
      <c r="K483" s="1338"/>
      <c r="L483" s="73"/>
      <c r="M483" s="1339"/>
    </row>
    <row r="484" spans="8:13" ht="17.5">
      <c r="H484" s="73"/>
      <c r="I484" s="1338"/>
      <c r="J484" s="73"/>
      <c r="K484" s="1338"/>
      <c r="L484" s="73"/>
      <c r="M484" s="1339"/>
    </row>
    <row r="485" spans="8:13" ht="17.5">
      <c r="H485" s="73"/>
      <c r="I485" s="1338"/>
      <c r="J485" s="73"/>
      <c r="K485" s="1338"/>
      <c r="L485" s="73"/>
      <c r="M485" s="1339"/>
    </row>
    <row r="486" spans="8:13" ht="17.5">
      <c r="H486" s="73"/>
      <c r="I486" s="1338"/>
      <c r="J486" s="73"/>
      <c r="K486" s="1338"/>
      <c r="L486" s="73"/>
      <c r="M486" s="1339"/>
    </row>
    <row r="487" spans="8:13" ht="17.5">
      <c r="H487" s="73"/>
      <c r="I487" s="1338"/>
      <c r="J487" s="73"/>
      <c r="K487" s="1338"/>
      <c r="L487" s="73"/>
      <c r="M487" s="1339"/>
    </row>
    <row r="488" spans="8:13" ht="17.5">
      <c r="H488" s="73"/>
      <c r="I488" s="1338"/>
      <c r="J488" s="73"/>
      <c r="K488" s="1338"/>
      <c r="L488" s="73"/>
      <c r="M488" s="1339"/>
    </row>
    <row r="489" spans="8:13" ht="17.5">
      <c r="H489" s="73"/>
      <c r="I489" s="1338"/>
      <c r="J489" s="73"/>
      <c r="K489" s="1338"/>
      <c r="L489" s="73"/>
      <c r="M489" s="1339"/>
    </row>
    <row r="490" spans="8:13" ht="17.5">
      <c r="H490" s="73"/>
      <c r="I490" s="1338"/>
      <c r="J490" s="73"/>
      <c r="K490" s="1338"/>
      <c r="L490" s="73"/>
      <c r="M490" s="1339"/>
    </row>
    <row r="491" spans="8:13" ht="17.5">
      <c r="H491" s="73"/>
      <c r="I491" s="1338"/>
      <c r="J491" s="73"/>
      <c r="K491" s="1338"/>
      <c r="L491" s="73"/>
      <c r="M491" s="1339"/>
    </row>
    <row r="492" spans="8:13" ht="17.5">
      <c r="H492" s="73"/>
      <c r="I492" s="1338"/>
      <c r="J492" s="73"/>
      <c r="K492" s="1338"/>
      <c r="L492" s="73"/>
      <c r="M492" s="1339"/>
    </row>
    <row r="493" spans="8:13" ht="17.5">
      <c r="H493" s="73"/>
      <c r="I493" s="1338"/>
      <c r="J493" s="73"/>
      <c r="K493" s="1338"/>
      <c r="L493" s="73"/>
      <c r="M493" s="1339"/>
    </row>
    <row r="494" spans="8:13" ht="17.5">
      <c r="H494" s="73"/>
      <c r="I494" s="1338"/>
      <c r="J494" s="73"/>
      <c r="K494" s="1338"/>
      <c r="L494" s="73"/>
      <c r="M494" s="1339"/>
    </row>
    <row r="495" spans="8:13" ht="17.5">
      <c r="H495" s="73"/>
      <c r="I495" s="1338"/>
      <c r="J495" s="73"/>
      <c r="K495" s="1338"/>
      <c r="L495" s="73"/>
      <c r="M495" s="1339"/>
    </row>
    <row r="496" spans="8:13" ht="17.5">
      <c r="H496" s="73"/>
      <c r="I496" s="1338"/>
      <c r="J496" s="73"/>
      <c r="K496" s="1338"/>
      <c r="L496" s="73"/>
      <c r="M496" s="1339"/>
    </row>
    <row r="497" spans="8:13" ht="17.5">
      <c r="H497" s="73"/>
      <c r="I497" s="1338"/>
      <c r="J497" s="73"/>
      <c r="K497" s="1338"/>
      <c r="L497" s="73"/>
      <c r="M497" s="1339"/>
    </row>
    <row r="498" spans="8:13" ht="17.5">
      <c r="H498" s="73"/>
      <c r="I498" s="1338"/>
      <c r="J498" s="73"/>
      <c r="K498" s="1338"/>
      <c r="L498" s="73"/>
      <c r="M498" s="1339"/>
    </row>
    <row r="499" spans="8:13" ht="17.5">
      <c r="H499" s="73"/>
      <c r="I499" s="1338"/>
      <c r="J499" s="73"/>
      <c r="K499" s="1338"/>
      <c r="L499" s="73"/>
      <c r="M499" s="1339"/>
    </row>
    <row r="500" spans="8:13" ht="17.5">
      <c r="H500" s="73"/>
      <c r="I500" s="1338"/>
      <c r="J500" s="73"/>
      <c r="K500" s="1338"/>
      <c r="L500" s="73"/>
      <c r="M500" s="1339"/>
    </row>
    <row r="501" spans="8:13" ht="17.5">
      <c r="H501" s="73"/>
      <c r="I501" s="1338"/>
      <c r="J501" s="73"/>
      <c r="K501" s="1338"/>
      <c r="L501" s="73"/>
      <c r="M501" s="1339"/>
    </row>
    <row r="502" spans="8:13" ht="17.5">
      <c r="H502" s="73"/>
      <c r="I502" s="1338"/>
      <c r="J502" s="73"/>
      <c r="K502" s="1338"/>
      <c r="L502" s="73"/>
      <c r="M502" s="1339"/>
    </row>
    <row r="503" spans="8:13" ht="17.5">
      <c r="H503" s="73"/>
      <c r="I503" s="1338"/>
      <c r="J503" s="73"/>
      <c r="K503" s="1338"/>
      <c r="L503" s="73"/>
      <c r="M503" s="1339"/>
    </row>
    <row r="504" spans="8:13" ht="17.5">
      <c r="H504" s="73"/>
      <c r="I504" s="1338"/>
      <c r="J504" s="73"/>
      <c r="K504" s="1338"/>
      <c r="L504" s="73"/>
      <c r="M504" s="1339"/>
    </row>
    <row r="505" spans="8:13" ht="17.5">
      <c r="H505" s="73"/>
      <c r="I505" s="1338"/>
      <c r="J505" s="73"/>
      <c r="K505" s="1338"/>
      <c r="L505" s="73"/>
      <c r="M505" s="1339"/>
    </row>
    <row r="506" spans="8:13" ht="17.5">
      <c r="H506" s="73"/>
      <c r="I506" s="1338"/>
      <c r="J506" s="73"/>
      <c r="K506" s="1338"/>
      <c r="L506" s="73"/>
      <c r="M506" s="1339"/>
    </row>
    <row r="507" spans="8:13" ht="17.5">
      <c r="H507" s="73"/>
      <c r="I507" s="1338"/>
      <c r="J507" s="73"/>
      <c r="K507" s="1338"/>
      <c r="L507" s="73"/>
      <c r="M507" s="1339"/>
    </row>
    <row r="508" spans="8:13" ht="17.5">
      <c r="H508" s="73"/>
      <c r="I508" s="1338"/>
      <c r="J508" s="73"/>
      <c r="K508" s="1338"/>
      <c r="L508" s="73"/>
      <c r="M508" s="1339"/>
    </row>
    <row r="509" spans="8:13" ht="17.5">
      <c r="H509" s="73"/>
      <c r="I509" s="1338"/>
      <c r="J509" s="73"/>
      <c r="K509" s="1338"/>
      <c r="L509" s="73"/>
      <c r="M509" s="1339"/>
    </row>
    <row r="510" spans="8:13" ht="17.5">
      <c r="H510" s="73"/>
      <c r="I510" s="1338"/>
      <c r="J510" s="73"/>
      <c r="K510" s="1338"/>
      <c r="L510" s="73"/>
      <c r="M510" s="1339"/>
    </row>
    <row r="511" spans="8:13" ht="17.5">
      <c r="H511" s="73"/>
      <c r="I511" s="1338"/>
      <c r="J511" s="73"/>
      <c r="K511" s="1338"/>
      <c r="L511" s="73"/>
      <c r="M511" s="1339"/>
    </row>
    <row r="512" spans="8:13" ht="17.5">
      <c r="H512" s="73"/>
      <c r="I512" s="1338"/>
      <c r="J512" s="73"/>
      <c r="K512" s="1338"/>
      <c r="L512" s="73"/>
      <c r="M512" s="1339"/>
    </row>
    <row r="513" spans="8:13" ht="17.5">
      <c r="H513" s="73"/>
      <c r="I513" s="1338"/>
      <c r="J513" s="73"/>
      <c r="K513" s="1338"/>
      <c r="L513" s="73"/>
      <c r="M513" s="1339"/>
    </row>
    <row r="514" spans="8:13" ht="17.5">
      <c r="H514" s="73"/>
      <c r="I514" s="1338"/>
      <c r="J514" s="73"/>
      <c r="K514" s="1338"/>
      <c r="L514" s="73"/>
      <c r="M514" s="1339"/>
    </row>
    <row r="515" spans="8:13" ht="17.5">
      <c r="H515" s="73"/>
      <c r="I515" s="1338"/>
      <c r="J515" s="73"/>
      <c r="K515" s="1338"/>
      <c r="L515" s="73"/>
      <c r="M515" s="1339"/>
    </row>
    <row r="516" spans="8:13" ht="17.5">
      <c r="H516" s="73"/>
      <c r="I516" s="1338"/>
      <c r="J516" s="73"/>
      <c r="K516" s="1338"/>
      <c r="L516" s="73"/>
      <c r="M516" s="1339"/>
    </row>
    <row r="517" spans="8:13" ht="17.5">
      <c r="H517" s="73"/>
      <c r="I517" s="1338"/>
      <c r="J517" s="73"/>
      <c r="K517" s="1338"/>
      <c r="L517" s="73"/>
      <c r="M517" s="1339"/>
    </row>
    <row r="518" spans="8:13" ht="17.5">
      <c r="H518" s="73"/>
      <c r="I518" s="1338"/>
      <c r="J518" s="73"/>
      <c r="K518" s="1338"/>
      <c r="L518" s="73"/>
      <c r="M518" s="1339"/>
    </row>
    <row r="519" spans="8:13" ht="17.5">
      <c r="H519" s="73"/>
      <c r="I519" s="1338"/>
      <c r="J519" s="73"/>
      <c r="K519" s="1338"/>
      <c r="L519" s="73"/>
      <c r="M519" s="1339"/>
    </row>
    <row r="520" spans="8:13" ht="17.5">
      <c r="H520" s="73"/>
      <c r="I520" s="1338"/>
      <c r="J520" s="73"/>
      <c r="K520" s="1338"/>
      <c r="L520" s="73"/>
      <c r="M520" s="1339"/>
    </row>
    <row r="521" spans="8:13" ht="17.5">
      <c r="H521" s="73"/>
      <c r="I521" s="1338"/>
      <c r="J521" s="73"/>
      <c r="K521" s="1338"/>
      <c r="L521" s="73"/>
      <c r="M521" s="1339"/>
    </row>
    <row r="522" spans="8:13" ht="17.5">
      <c r="H522" s="73"/>
      <c r="I522" s="1338"/>
      <c r="J522" s="73"/>
      <c r="K522" s="1338"/>
      <c r="L522" s="73"/>
      <c r="M522" s="1339"/>
    </row>
    <row r="523" spans="8:13" ht="17.5">
      <c r="H523" s="73"/>
      <c r="I523" s="1338"/>
      <c r="J523" s="73"/>
      <c r="K523" s="1338"/>
      <c r="L523" s="73"/>
      <c r="M523" s="1339"/>
    </row>
    <row r="524" spans="8:13" ht="17.5">
      <c r="H524" s="73"/>
      <c r="I524" s="1338"/>
      <c r="J524" s="73"/>
      <c r="K524" s="1338"/>
      <c r="L524" s="73"/>
      <c r="M524" s="1339"/>
    </row>
    <row r="525" spans="8:13" ht="17.5">
      <c r="H525" s="73"/>
      <c r="I525" s="1338"/>
      <c r="J525" s="73"/>
      <c r="K525" s="1338"/>
      <c r="L525" s="73"/>
      <c r="M525" s="1339"/>
    </row>
    <row r="526" spans="8:13" ht="17.5">
      <c r="H526" s="73"/>
      <c r="I526" s="1338"/>
      <c r="J526" s="73"/>
      <c r="K526" s="1338"/>
      <c r="L526" s="73"/>
      <c r="M526" s="1339"/>
    </row>
    <row r="527" spans="8:13" ht="17.5">
      <c r="H527" s="73"/>
      <c r="I527" s="1338"/>
      <c r="J527" s="73"/>
      <c r="K527" s="1338"/>
      <c r="L527" s="73"/>
      <c r="M527" s="1339"/>
    </row>
    <row r="528" spans="8:13" ht="17.5">
      <c r="H528" s="73"/>
      <c r="I528" s="1338"/>
      <c r="J528" s="73"/>
      <c r="K528" s="1338"/>
      <c r="L528" s="73"/>
      <c r="M528" s="1339"/>
    </row>
    <row r="529" spans="8:13" ht="17.5">
      <c r="H529" s="73"/>
      <c r="I529" s="1338"/>
      <c r="J529" s="73"/>
      <c r="K529" s="1338"/>
      <c r="L529" s="73"/>
      <c r="M529" s="1339"/>
    </row>
    <row r="530" spans="8:13" ht="17.5">
      <c r="H530" s="73"/>
      <c r="I530" s="1338"/>
      <c r="J530" s="73"/>
      <c r="K530" s="1338"/>
      <c r="L530" s="73"/>
      <c r="M530" s="1339"/>
    </row>
    <row r="531" spans="8:13" ht="17.5">
      <c r="H531" s="73"/>
      <c r="I531" s="1338"/>
      <c r="J531" s="73"/>
      <c r="K531" s="1338"/>
      <c r="L531" s="73"/>
      <c r="M531" s="1339"/>
    </row>
    <row r="532" spans="8:13" ht="17.5">
      <c r="H532" s="73"/>
      <c r="I532" s="1338"/>
      <c r="J532" s="73"/>
      <c r="K532" s="1338"/>
      <c r="L532" s="73"/>
      <c r="M532" s="1339"/>
    </row>
    <row r="533" spans="8:13" ht="17.5">
      <c r="H533" s="73"/>
      <c r="I533" s="1338"/>
      <c r="J533" s="73"/>
      <c r="K533" s="1338"/>
      <c r="L533" s="73"/>
      <c r="M533" s="1339"/>
    </row>
    <row r="534" spans="8:13" ht="17.5">
      <c r="H534" s="73"/>
      <c r="I534" s="1338"/>
      <c r="J534" s="73"/>
      <c r="K534" s="1338"/>
      <c r="L534" s="73"/>
      <c r="M534" s="1339"/>
    </row>
    <row r="535" spans="8:13" ht="17.5">
      <c r="H535" s="73"/>
      <c r="I535" s="1338"/>
      <c r="J535" s="73"/>
      <c r="K535" s="1338"/>
      <c r="L535" s="73"/>
      <c r="M535" s="1339"/>
    </row>
    <row r="536" spans="8:13" ht="17.5">
      <c r="H536" s="73"/>
      <c r="I536" s="1338"/>
      <c r="J536" s="73"/>
      <c r="K536" s="1338"/>
      <c r="L536" s="73"/>
      <c r="M536" s="1339"/>
    </row>
    <row r="537" spans="8:13" ht="17.5">
      <c r="H537" s="73"/>
      <c r="I537" s="1338"/>
      <c r="J537" s="73"/>
      <c r="K537" s="1338"/>
      <c r="L537" s="73"/>
      <c r="M537" s="1339"/>
    </row>
    <row r="538" spans="8:13" ht="17.5">
      <c r="H538" s="73"/>
      <c r="I538" s="1338"/>
      <c r="J538" s="73"/>
      <c r="K538" s="1338"/>
      <c r="L538" s="73"/>
      <c r="M538" s="1339"/>
    </row>
    <row r="539" spans="8:13" ht="17.5">
      <c r="H539" s="73"/>
      <c r="I539" s="1338"/>
      <c r="J539" s="73"/>
      <c r="K539" s="1338"/>
      <c r="L539" s="73"/>
      <c r="M539" s="1339"/>
    </row>
    <row r="540" spans="8:13" ht="17.5">
      <c r="H540" s="73"/>
      <c r="I540" s="1338"/>
      <c r="J540" s="73"/>
      <c r="K540" s="1338"/>
      <c r="L540" s="73"/>
      <c r="M540" s="1339"/>
    </row>
    <row r="541" spans="8:13" ht="17.5">
      <c r="H541" s="73"/>
      <c r="I541" s="1338"/>
      <c r="J541" s="73"/>
      <c r="K541" s="1338"/>
      <c r="L541" s="73"/>
      <c r="M541" s="1339"/>
    </row>
    <row r="542" spans="8:13" ht="17.5">
      <c r="H542" s="73"/>
      <c r="I542" s="1338"/>
      <c r="J542" s="73"/>
      <c r="K542" s="1338"/>
      <c r="L542" s="73"/>
      <c r="M542" s="1339"/>
    </row>
    <row r="543" spans="8:13" ht="17.5">
      <c r="H543" s="73"/>
      <c r="I543" s="1338"/>
      <c r="J543" s="73"/>
      <c r="K543" s="1338"/>
      <c r="L543" s="73"/>
      <c r="M543" s="1339"/>
    </row>
    <row r="544" spans="8:13" ht="17.5">
      <c r="H544" s="73"/>
      <c r="I544" s="1338"/>
      <c r="J544" s="73"/>
      <c r="K544" s="1338"/>
      <c r="L544" s="73"/>
      <c r="M544" s="1339"/>
    </row>
    <row r="545" spans="8:13" ht="17.5">
      <c r="H545" s="73"/>
      <c r="I545" s="1338"/>
      <c r="J545" s="73"/>
      <c r="K545" s="1338"/>
      <c r="L545" s="73"/>
      <c r="M545" s="1339"/>
    </row>
    <row r="546" spans="8:13" ht="17.5">
      <c r="H546" s="73"/>
      <c r="I546" s="1338"/>
      <c r="J546" s="73"/>
      <c r="K546" s="1338"/>
      <c r="L546" s="73"/>
      <c r="M546" s="1339"/>
    </row>
    <row r="547" spans="8:13" ht="17.5">
      <c r="H547" s="73"/>
      <c r="I547" s="1338"/>
      <c r="J547" s="73"/>
      <c r="K547" s="1338"/>
      <c r="L547" s="73"/>
      <c r="M547" s="1339"/>
    </row>
    <row r="548" spans="8:13" ht="17.5">
      <c r="H548" s="73"/>
      <c r="I548" s="1338"/>
      <c r="J548" s="73"/>
      <c r="K548" s="1338"/>
      <c r="L548" s="73"/>
      <c r="M548" s="1339"/>
    </row>
    <row r="549" spans="8:13" ht="17.5">
      <c r="H549" s="73"/>
      <c r="I549" s="1338"/>
      <c r="J549" s="73"/>
      <c r="K549" s="1338"/>
      <c r="L549" s="73"/>
      <c r="M549" s="1339"/>
    </row>
    <row r="550" spans="8:13" ht="17.5">
      <c r="H550" s="73"/>
      <c r="I550" s="1338"/>
      <c r="J550" s="73"/>
      <c r="K550" s="1338"/>
      <c r="L550" s="73"/>
      <c r="M550" s="1339"/>
    </row>
    <row r="551" spans="8:13" ht="17.5">
      <c r="H551" s="73"/>
      <c r="I551" s="1338"/>
      <c r="J551" s="73"/>
      <c r="K551" s="1338"/>
      <c r="L551" s="73"/>
      <c r="M551" s="1339"/>
    </row>
    <row r="552" spans="8:13" ht="17.5">
      <c r="H552" s="73"/>
      <c r="I552" s="1338"/>
      <c r="J552" s="73"/>
      <c r="K552" s="1338"/>
      <c r="L552" s="73"/>
      <c r="M552" s="1339"/>
    </row>
    <row r="553" spans="8:13" ht="17.5">
      <c r="H553" s="73"/>
      <c r="I553" s="1338"/>
      <c r="J553" s="73"/>
      <c r="K553" s="1338"/>
      <c r="L553" s="73"/>
      <c r="M553" s="1339"/>
    </row>
    <row r="554" spans="8:13" ht="17.5">
      <c r="H554" s="73"/>
      <c r="I554" s="1338"/>
      <c r="J554" s="73"/>
      <c r="K554" s="1338"/>
      <c r="L554" s="73"/>
      <c r="M554" s="1339"/>
    </row>
    <row r="555" spans="8:13" ht="17.5">
      <c r="H555" s="73"/>
      <c r="I555" s="1338"/>
      <c r="J555" s="73"/>
      <c r="K555" s="1338"/>
      <c r="L555" s="73"/>
      <c r="M555" s="1339"/>
    </row>
    <row r="556" spans="8:13" ht="17.5">
      <c r="H556" s="73"/>
      <c r="I556" s="1338"/>
      <c r="J556" s="73"/>
      <c r="K556" s="1338"/>
      <c r="L556" s="73"/>
      <c r="M556" s="1339"/>
    </row>
    <row r="557" spans="8:13" ht="17.5">
      <c r="H557" s="73"/>
      <c r="I557" s="1338"/>
      <c r="J557" s="73"/>
      <c r="K557" s="1338"/>
      <c r="L557" s="73"/>
      <c r="M557" s="1339"/>
    </row>
    <row r="558" spans="8:13" ht="17.5">
      <c r="H558" s="73"/>
      <c r="I558" s="1338"/>
      <c r="J558" s="73"/>
      <c r="K558" s="1338"/>
      <c r="L558" s="73"/>
      <c r="M558" s="1339"/>
    </row>
    <row r="559" spans="8:13" ht="17.5">
      <c r="H559" s="73"/>
      <c r="I559" s="1338"/>
      <c r="J559" s="73"/>
      <c r="K559" s="1338"/>
      <c r="L559" s="73"/>
      <c r="M559" s="1339"/>
    </row>
    <row r="560" spans="8:13" ht="17.5">
      <c r="H560" s="73"/>
      <c r="I560" s="1338"/>
      <c r="J560" s="73"/>
      <c r="K560" s="1338"/>
      <c r="L560" s="73"/>
      <c r="M560" s="1339"/>
    </row>
    <row r="561" spans="8:13" ht="17.5">
      <c r="H561" s="73"/>
      <c r="I561" s="1338"/>
      <c r="J561" s="73"/>
      <c r="K561" s="1338"/>
      <c r="L561" s="73"/>
      <c r="M561" s="1339"/>
    </row>
    <row r="562" spans="8:13" ht="17.5">
      <c r="H562" s="73"/>
      <c r="I562" s="1338"/>
      <c r="J562" s="73"/>
      <c r="K562" s="1338"/>
      <c r="L562" s="73"/>
      <c r="M562" s="1339"/>
    </row>
    <row r="563" spans="8:13" ht="17.5">
      <c r="H563" s="73"/>
      <c r="I563" s="1338"/>
      <c r="J563" s="73"/>
      <c r="K563" s="1338"/>
      <c r="L563" s="73"/>
      <c r="M563" s="1339"/>
    </row>
    <row r="564" spans="8:13" ht="17.5">
      <c r="H564" s="73"/>
      <c r="I564" s="1338"/>
      <c r="J564" s="73"/>
      <c r="K564" s="1338"/>
      <c r="L564" s="73"/>
      <c r="M564" s="1339"/>
    </row>
    <row r="565" spans="8:13" ht="17.5">
      <c r="H565" s="73"/>
      <c r="I565" s="1338"/>
      <c r="J565" s="73"/>
      <c r="K565" s="1338"/>
      <c r="L565" s="73"/>
      <c r="M565" s="1339"/>
    </row>
    <row r="566" spans="8:13" ht="17.5">
      <c r="H566" s="73"/>
      <c r="I566" s="1338"/>
      <c r="J566" s="73"/>
      <c r="K566" s="1338"/>
      <c r="L566" s="73"/>
      <c r="M566" s="1339"/>
    </row>
    <row r="567" spans="8:13" ht="17.5">
      <c r="H567" s="73"/>
      <c r="I567" s="1338"/>
      <c r="J567" s="73"/>
      <c r="K567" s="1338"/>
      <c r="L567" s="73"/>
      <c r="M567" s="1339"/>
    </row>
    <row r="568" spans="8:13" ht="17.5">
      <c r="H568" s="73"/>
      <c r="I568" s="1338"/>
      <c r="J568" s="73"/>
      <c r="K568" s="1338"/>
      <c r="L568" s="73"/>
      <c r="M568" s="1339"/>
    </row>
    <row r="569" spans="8:13" ht="17.5">
      <c r="H569" s="73"/>
      <c r="I569" s="1338"/>
      <c r="J569" s="73"/>
      <c r="K569" s="1338"/>
      <c r="L569" s="73"/>
      <c r="M569" s="1339"/>
    </row>
    <row r="570" spans="8:13" ht="17.5">
      <c r="H570" s="73"/>
      <c r="I570" s="1338"/>
      <c r="J570" s="73"/>
      <c r="K570" s="1338"/>
      <c r="L570" s="73"/>
      <c r="M570" s="1339"/>
    </row>
    <row r="571" spans="8:13" ht="17.5">
      <c r="H571" s="73"/>
      <c r="I571" s="1338"/>
      <c r="J571" s="73"/>
      <c r="K571" s="1338"/>
      <c r="L571" s="73"/>
      <c r="M571" s="1339"/>
    </row>
    <row r="572" spans="8:13" ht="17.5">
      <c r="H572" s="73"/>
      <c r="I572" s="1338"/>
      <c r="J572" s="73"/>
      <c r="K572" s="1338"/>
      <c r="L572" s="73"/>
      <c r="M572" s="1339"/>
    </row>
    <row r="573" spans="8:13" ht="17.5">
      <c r="H573" s="73"/>
      <c r="I573" s="1338"/>
      <c r="J573" s="73"/>
      <c r="K573" s="1338"/>
      <c r="L573" s="73"/>
      <c r="M573" s="1339"/>
    </row>
    <row r="574" spans="8:13" ht="17.5">
      <c r="H574" s="73"/>
      <c r="I574" s="1338"/>
      <c r="J574" s="73"/>
      <c r="K574" s="1338"/>
      <c r="L574" s="73"/>
      <c r="M574" s="1339"/>
    </row>
    <row r="575" spans="8:13" ht="17.5">
      <c r="H575" s="73"/>
      <c r="I575" s="1338"/>
      <c r="J575" s="73"/>
      <c r="K575" s="1338"/>
      <c r="L575" s="73"/>
      <c r="M575" s="1339"/>
    </row>
    <row r="576" spans="8:13" ht="17.5">
      <c r="H576" s="73"/>
      <c r="I576" s="1338"/>
      <c r="J576" s="73"/>
      <c r="K576" s="1338"/>
      <c r="L576" s="73"/>
      <c r="M576" s="1339"/>
    </row>
    <row r="577" spans="8:13" ht="17.5">
      <c r="H577" s="73"/>
      <c r="I577" s="1338"/>
      <c r="J577" s="73"/>
      <c r="K577" s="1338"/>
      <c r="L577" s="73"/>
      <c r="M577" s="1339"/>
    </row>
    <row r="578" spans="8:13" ht="17.5">
      <c r="H578" s="73"/>
      <c r="I578" s="1338"/>
      <c r="J578" s="73"/>
      <c r="K578" s="1338"/>
      <c r="L578" s="73"/>
      <c r="M578" s="1339"/>
    </row>
    <row r="579" spans="8:13" ht="17.5">
      <c r="H579" s="73"/>
      <c r="I579" s="1338"/>
      <c r="J579" s="73"/>
      <c r="K579" s="1338"/>
      <c r="L579" s="73"/>
      <c r="M579" s="1339"/>
    </row>
    <row r="580" spans="8:13" ht="17.5">
      <c r="H580" s="73"/>
      <c r="I580" s="1338"/>
      <c r="J580" s="73"/>
      <c r="K580" s="1338"/>
      <c r="L580" s="73"/>
      <c r="M580" s="1339"/>
    </row>
    <row r="581" spans="8:13" ht="17.5">
      <c r="H581" s="73"/>
      <c r="I581" s="1338"/>
      <c r="J581" s="73"/>
      <c r="K581" s="1338"/>
      <c r="L581" s="73"/>
      <c r="M581" s="1339"/>
    </row>
    <row r="582" spans="8:13" ht="17.5">
      <c r="H582" s="73"/>
      <c r="I582" s="1338"/>
      <c r="J582" s="73"/>
      <c r="K582" s="1338"/>
      <c r="L582" s="73"/>
      <c r="M582" s="1339"/>
    </row>
    <row r="583" spans="8:13" ht="17.5">
      <c r="H583" s="73"/>
      <c r="I583" s="1338"/>
      <c r="J583" s="73"/>
      <c r="K583" s="1338"/>
      <c r="L583" s="73"/>
      <c r="M583" s="1339"/>
    </row>
    <row r="584" spans="8:13" ht="17.5">
      <c r="H584" s="73"/>
      <c r="I584" s="1338"/>
      <c r="J584" s="73"/>
      <c r="K584" s="1338"/>
      <c r="L584" s="73"/>
      <c r="M584" s="1339"/>
    </row>
    <row r="585" spans="8:13" ht="17.5">
      <c r="H585" s="73"/>
      <c r="I585" s="1338"/>
      <c r="J585" s="73"/>
      <c r="K585" s="1338"/>
      <c r="L585" s="73"/>
      <c r="M585" s="1339"/>
    </row>
    <row r="586" spans="8:13" ht="17.5">
      <c r="H586" s="73"/>
      <c r="I586" s="1338"/>
      <c r="J586" s="73"/>
      <c r="K586" s="1338"/>
      <c r="L586" s="73"/>
      <c r="M586" s="1339"/>
    </row>
    <row r="587" spans="8:13" ht="17.5">
      <c r="H587" s="73"/>
      <c r="I587" s="1338"/>
      <c r="J587" s="73"/>
      <c r="K587" s="1338"/>
      <c r="L587" s="73"/>
      <c r="M587" s="1339"/>
    </row>
    <row r="588" spans="8:13" ht="17.5">
      <c r="H588" s="73"/>
      <c r="I588" s="1338"/>
      <c r="J588" s="73"/>
      <c r="K588" s="1338"/>
      <c r="L588" s="73"/>
      <c r="M588" s="1339"/>
    </row>
    <row r="589" spans="8:13" ht="17.5">
      <c r="H589" s="73"/>
      <c r="I589" s="1338"/>
      <c r="J589" s="73"/>
      <c r="K589" s="1338"/>
      <c r="L589" s="73"/>
      <c r="M589" s="1339"/>
    </row>
    <row r="590" spans="8:13" ht="17.5">
      <c r="H590" s="73"/>
      <c r="I590" s="1338"/>
      <c r="J590" s="73"/>
      <c r="K590" s="1338"/>
      <c r="L590" s="73"/>
      <c r="M590" s="1339"/>
    </row>
    <row r="591" spans="8:13" ht="17.5">
      <c r="H591" s="73"/>
      <c r="I591" s="1338"/>
      <c r="J591" s="73"/>
      <c r="K591" s="1338"/>
      <c r="L591" s="73"/>
      <c r="M591" s="1339"/>
    </row>
    <row r="592" spans="8:13" ht="17.5">
      <c r="H592" s="73"/>
      <c r="I592" s="1338"/>
      <c r="J592" s="73"/>
      <c r="K592" s="1338"/>
      <c r="L592" s="73"/>
      <c r="M592" s="1339"/>
    </row>
    <row r="593" spans="8:13" ht="17.5">
      <c r="H593" s="73"/>
      <c r="I593" s="1338"/>
      <c r="J593" s="73"/>
      <c r="K593" s="1338"/>
      <c r="L593" s="73"/>
      <c r="M593" s="1339"/>
    </row>
    <row r="594" spans="8:13" ht="17.5">
      <c r="H594" s="73"/>
      <c r="I594" s="1338"/>
      <c r="J594" s="73"/>
      <c r="K594" s="1338"/>
      <c r="L594" s="73"/>
      <c r="M594" s="1339"/>
    </row>
    <row r="595" spans="8:13" ht="17.5">
      <c r="H595" s="73"/>
      <c r="I595" s="1338"/>
      <c r="J595" s="73"/>
      <c r="K595" s="1338"/>
      <c r="L595" s="73"/>
      <c r="M595" s="1339"/>
    </row>
    <row r="596" spans="8:13" ht="17.5">
      <c r="H596" s="73"/>
      <c r="I596" s="1338"/>
      <c r="J596" s="73"/>
      <c r="K596" s="1338"/>
      <c r="L596" s="73"/>
      <c r="M596" s="1339"/>
    </row>
    <row r="597" spans="8:13" ht="17.5">
      <c r="H597" s="73"/>
      <c r="I597" s="1338"/>
      <c r="J597" s="73"/>
      <c r="K597" s="1338"/>
      <c r="L597" s="73"/>
      <c r="M597" s="1339"/>
    </row>
    <row r="598" spans="8:13" ht="17.5">
      <c r="H598" s="73"/>
      <c r="I598" s="1338"/>
      <c r="J598" s="73"/>
      <c r="K598" s="1338"/>
      <c r="L598" s="73"/>
      <c r="M598" s="1339"/>
    </row>
    <row r="599" spans="8:13" ht="17.5">
      <c r="H599" s="73"/>
      <c r="I599" s="1338"/>
      <c r="J599" s="73"/>
      <c r="K599" s="1338"/>
      <c r="L599" s="73"/>
      <c r="M599" s="1339"/>
    </row>
    <row r="600" spans="8:13" ht="17.5">
      <c r="H600" s="73"/>
      <c r="I600" s="1338"/>
      <c r="J600" s="73"/>
      <c r="K600" s="1338"/>
      <c r="L600" s="73"/>
      <c r="M600" s="1339"/>
    </row>
    <row r="601" spans="8:13" ht="17.5">
      <c r="H601" s="73"/>
      <c r="I601" s="1338"/>
      <c r="J601" s="73"/>
      <c r="K601" s="1338"/>
      <c r="L601" s="73"/>
      <c r="M601" s="1339"/>
    </row>
    <row r="602" spans="8:13" ht="17.5">
      <c r="H602" s="73"/>
      <c r="I602" s="1338"/>
      <c r="J602" s="73"/>
      <c r="K602" s="1338"/>
      <c r="L602" s="73"/>
      <c r="M602" s="1339"/>
    </row>
    <row r="603" spans="8:13" ht="17.5">
      <c r="H603" s="73"/>
      <c r="I603" s="1338"/>
      <c r="J603" s="73"/>
      <c r="K603" s="1338"/>
      <c r="L603" s="73"/>
      <c r="M603" s="1339"/>
    </row>
    <row r="604" spans="8:13" ht="17.5">
      <c r="H604" s="73"/>
      <c r="I604" s="1338"/>
      <c r="J604" s="73"/>
      <c r="K604" s="1338"/>
      <c r="L604" s="73"/>
      <c r="M604" s="1339"/>
    </row>
    <row r="605" spans="8:13" ht="17.5">
      <c r="H605" s="73"/>
      <c r="I605" s="1338"/>
      <c r="J605" s="73"/>
      <c r="K605" s="1338"/>
      <c r="L605" s="73"/>
      <c r="M605" s="1339"/>
    </row>
    <row r="606" spans="8:13" ht="17.5">
      <c r="H606" s="73"/>
      <c r="I606" s="1338"/>
      <c r="J606" s="73"/>
      <c r="K606" s="1338"/>
      <c r="L606" s="73"/>
      <c r="M606" s="1339"/>
    </row>
    <row r="607" spans="8:13" ht="17.5">
      <c r="H607" s="73"/>
      <c r="I607" s="1338"/>
      <c r="J607" s="73"/>
      <c r="K607" s="1338"/>
      <c r="L607" s="73"/>
      <c r="M607" s="1339"/>
    </row>
    <row r="608" spans="8:13" ht="17.5">
      <c r="H608" s="73"/>
      <c r="I608" s="1338"/>
      <c r="J608" s="73"/>
      <c r="K608" s="1338"/>
      <c r="L608" s="73"/>
      <c r="M608" s="1339"/>
    </row>
    <row r="609" spans="8:13" ht="17.5">
      <c r="H609" s="73"/>
      <c r="I609" s="1338"/>
      <c r="J609" s="73"/>
      <c r="K609" s="1338"/>
      <c r="L609" s="73"/>
      <c r="M609" s="1339"/>
    </row>
    <row r="610" spans="8:13" ht="17.5">
      <c r="H610" s="73"/>
      <c r="I610" s="1338"/>
      <c r="J610" s="73"/>
      <c r="K610" s="1338"/>
      <c r="L610" s="73"/>
      <c r="M610" s="1339"/>
    </row>
    <row r="611" spans="8:13" ht="17.5">
      <c r="H611" s="73"/>
      <c r="I611" s="1338"/>
      <c r="J611" s="73"/>
      <c r="K611" s="1338"/>
      <c r="L611" s="73"/>
      <c r="M611" s="1339"/>
    </row>
    <row r="612" spans="8:13" ht="17.5">
      <c r="H612" s="73"/>
      <c r="I612" s="1338"/>
      <c r="J612" s="73"/>
      <c r="K612" s="1338"/>
      <c r="L612" s="73"/>
      <c r="M612" s="1339"/>
    </row>
    <row r="613" spans="8:13" ht="17.5">
      <c r="H613" s="73"/>
      <c r="I613" s="1338"/>
      <c r="J613" s="73"/>
      <c r="K613" s="1338"/>
      <c r="L613" s="73"/>
      <c r="M613" s="1339"/>
    </row>
    <row r="614" spans="8:13" ht="17.5">
      <c r="H614" s="73"/>
      <c r="I614" s="1338"/>
      <c r="J614" s="73"/>
      <c r="K614" s="1338"/>
      <c r="L614" s="73"/>
      <c r="M614" s="1339"/>
    </row>
    <row r="615" spans="8:13" ht="17.5">
      <c r="H615" s="73"/>
      <c r="I615" s="1338"/>
      <c r="J615" s="73"/>
      <c r="K615" s="1338"/>
      <c r="L615" s="73"/>
      <c r="M615" s="1339"/>
    </row>
    <row r="616" spans="8:13" ht="17.5">
      <c r="H616" s="73"/>
      <c r="I616" s="1338"/>
      <c r="J616" s="73"/>
      <c r="K616" s="1338"/>
      <c r="L616" s="73"/>
      <c r="M616" s="1339"/>
    </row>
    <row r="617" spans="8:13" ht="17.5">
      <c r="H617" s="73"/>
      <c r="I617" s="1338"/>
      <c r="J617" s="73"/>
      <c r="K617" s="1338"/>
      <c r="L617" s="73"/>
      <c r="M617" s="1339"/>
    </row>
    <row r="618" spans="8:13" ht="17.5">
      <c r="H618" s="73"/>
      <c r="I618" s="1338"/>
      <c r="J618" s="73"/>
      <c r="K618" s="1338"/>
      <c r="L618" s="73"/>
      <c r="M618" s="1339"/>
    </row>
    <row r="619" spans="8:13" ht="17.5">
      <c r="H619" s="73"/>
      <c r="I619" s="1338"/>
      <c r="J619" s="73"/>
      <c r="K619" s="1338"/>
      <c r="L619" s="73"/>
      <c r="M619" s="1339"/>
    </row>
    <row r="620" spans="8:13" ht="17.5">
      <c r="H620" s="73"/>
      <c r="I620" s="1338"/>
      <c r="J620" s="73"/>
      <c r="K620" s="1338"/>
      <c r="L620" s="73"/>
      <c r="M620" s="1339"/>
    </row>
    <row r="621" spans="8:13" ht="17.5">
      <c r="H621" s="73"/>
      <c r="I621" s="1338"/>
      <c r="J621" s="73"/>
      <c r="K621" s="1338"/>
      <c r="L621" s="73"/>
      <c r="M621" s="1339"/>
    </row>
    <row r="622" spans="8:13" ht="17.5">
      <c r="H622" s="73"/>
      <c r="I622" s="1338"/>
      <c r="J622" s="73"/>
      <c r="K622" s="1338"/>
      <c r="L622" s="73"/>
      <c r="M622" s="1339"/>
    </row>
    <row r="623" spans="8:13" ht="17.5">
      <c r="H623" s="73"/>
      <c r="I623" s="1338"/>
      <c r="J623" s="73"/>
      <c r="K623" s="1338"/>
      <c r="L623" s="73"/>
      <c r="M623" s="1339"/>
    </row>
    <row r="624" spans="8:13" ht="17.5">
      <c r="H624" s="73"/>
      <c r="I624" s="1338"/>
      <c r="J624" s="73"/>
      <c r="K624" s="1338"/>
      <c r="L624" s="73"/>
      <c r="M624" s="1339"/>
    </row>
    <row r="625" spans="8:13" ht="17.5">
      <c r="H625" s="73"/>
      <c r="I625" s="1338"/>
      <c r="J625" s="73"/>
      <c r="K625" s="1338"/>
      <c r="L625" s="73"/>
      <c r="M625" s="1339"/>
    </row>
    <row r="626" spans="8:13" ht="17.5">
      <c r="H626" s="73"/>
      <c r="I626" s="1338"/>
      <c r="J626" s="73"/>
      <c r="K626" s="1338"/>
      <c r="L626" s="73"/>
      <c r="M626" s="1339"/>
    </row>
    <row r="627" spans="8:13" ht="17.5">
      <c r="H627" s="73"/>
      <c r="I627" s="1338"/>
      <c r="J627" s="73"/>
      <c r="K627" s="1338"/>
      <c r="L627" s="73"/>
      <c r="M627" s="1339"/>
    </row>
    <row r="628" spans="8:13" ht="17.5">
      <c r="H628" s="73"/>
      <c r="I628" s="1338"/>
      <c r="J628" s="73"/>
      <c r="K628" s="1338"/>
      <c r="L628" s="73"/>
      <c r="M628" s="1339"/>
    </row>
    <row r="629" spans="8:13" ht="17.5">
      <c r="H629" s="73"/>
      <c r="I629" s="1338"/>
      <c r="J629" s="73"/>
      <c r="K629" s="1338"/>
      <c r="L629" s="73"/>
      <c r="M629" s="1339"/>
    </row>
    <row r="630" spans="8:13" ht="17.5">
      <c r="H630" s="73"/>
      <c r="I630" s="1338"/>
      <c r="J630" s="73"/>
      <c r="K630" s="1338"/>
      <c r="L630" s="73"/>
      <c r="M630" s="1339"/>
    </row>
    <row r="631" spans="8:13" ht="17.5">
      <c r="H631" s="73"/>
      <c r="I631" s="1338"/>
      <c r="J631" s="73"/>
      <c r="K631" s="1338"/>
      <c r="L631" s="73"/>
      <c r="M631" s="1339"/>
    </row>
    <row r="632" spans="8:13" ht="17.5">
      <c r="H632" s="73"/>
      <c r="I632" s="1338"/>
      <c r="J632" s="73"/>
      <c r="K632" s="1338"/>
      <c r="L632" s="73"/>
      <c r="M632" s="1339"/>
    </row>
    <row r="633" spans="8:13" ht="17.5">
      <c r="H633" s="73"/>
      <c r="I633" s="1338"/>
      <c r="J633" s="73"/>
      <c r="K633" s="1338"/>
      <c r="L633" s="73"/>
      <c r="M633" s="1339"/>
    </row>
    <row r="634" spans="8:13" ht="17.5">
      <c r="H634" s="73"/>
      <c r="I634" s="1338"/>
      <c r="J634" s="73"/>
      <c r="K634" s="1338"/>
      <c r="L634" s="73"/>
      <c r="M634" s="1339"/>
    </row>
    <row r="635" spans="8:13" ht="17.5">
      <c r="H635" s="73"/>
      <c r="I635" s="1338"/>
      <c r="J635" s="73"/>
      <c r="K635" s="1338"/>
      <c r="L635" s="73"/>
      <c r="M635" s="1339"/>
    </row>
    <row r="636" spans="8:13" ht="17.5">
      <c r="H636" s="73"/>
      <c r="I636" s="1338"/>
      <c r="J636" s="73"/>
      <c r="K636" s="1338"/>
      <c r="L636" s="73"/>
      <c r="M636" s="1339"/>
    </row>
    <row r="637" spans="8:13" ht="17.5">
      <c r="H637" s="73"/>
      <c r="I637" s="1338"/>
      <c r="J637" s="73"/>
      <c r="K637" s="1338"/>
      <c r="L637" s="73"/>
      <c r="M637" s="1339"/>
    </row>
    <row r="638" spans="8:13" ht="17.5">
      <c r="H638" s="73"/>
      <c r="I638" s="1338"/>
      <c r="J638" s="73"/>
      <c r="K638" s="1338"/>
      <c r="L638" s="73"/>
      <c r="M638" s="1339"/>
    </row>
    <row r="639" spans="8:13" ht="17.5">
      <c r="H639" s="73"/>
      <c r="I639" s="1338"/>
      <c r="J639" s="73"/>
      <c r="K639" s="1338"/>
      <c r="L639" s="73"/>
      <c r="M639" s="1339"/>
    </row>
    <row r="640" spans="8:13" ht="17.5">
      <c r="H640" s="73"/>
      <c r="I640" s="1338"/>
      <c r="J640" s="73"/>
      <c r="K640" s="1338"/>
      <c r="L640" s="73"/>
      <c r="M640" s="1339"/>
    </row>
    <row r="641" spans="8:13" ht="17.5">
      <c r="H641" s="73"/>
      <c r="I641" s="1338"/>
      <c r="J641" s="73"/>
      <c r="K641" s="1338"/>
      <c r="L641" s="73"/>
      <c r="M641" s="1339"/>
    </row>
    <row r="642" spans="8:13" ht="17.5">
      <c r="H642" s="73"/>
      <c r="I642" s="1338"/>
      <c r="J642" s="73"/>
      <c r="K642" s="1338"/>
      <c r="L642" s="73"/>
      <c r="M642" s="1339"/>
    </row>
    <row r="643" spans="8:13" ht="17.5">
      <c r="H643" s="73"/>
      <c r="I643" s="1338"/>
      <c r="J643" s="73"/>
      <c r="K643" s="1338"/>
      <c r="L643" s="73"/>
      <c r="M643" s="1339"/>
    </row>
    <row r="644" spans="8:13" ht="17.5">
      <c r="H644" s="73"/>
      <c r="I644" s="1338"/>
      <c r="J644" s="73"/>
      <c r="K644" s="1338"/>
      <c r="L644" s="73"/>
      <c r="M644" s="1339"/>
    </row>
    <row r="645" spans="8:13" ht="17.5">
      <c r="H645" s="73"/>
      <c r="I645" s="1338"/>
      <c r="J645" s="73"/>
      <c r="K645" s="1338"/>
      <c r="L645" s="73"/>
      <c r="M645" s="1339"/>
    </row>
    <row r="646" spans="8:13" ht="17.5">
      <c r="H646" s="73"/>
      <c r="I646" s="1338"/>
      <c r="J646" s="73"/>
      <c r="K646" s="1338"/>
      <c r="L646" s="73"/>
      <c r="M646" s="1339"/>
    </row>
    <row r="647" spans="8:13" ht="17.5">
      <c r="H647" s="73"/>
      <c r="I647" s="1338"/>
      <c r="J647" s="73"/>
      <c r="K647" s="1338"/>
      <c r="L647" s="73"/>
      <c r="M647" s="1339"/>
    </row>
    <row r="648" spans="8:13" ht="17.5">
      <c r="H648" s="73"/>
      <c r="I648" s="1338"/>
      <c r="J648" s="73"/>
      <c r="K648" s="1338"/>
      <c r="L648" s="73"/>
      <c r="M648" s="1339"/>
    </row>
    <row r="649" spans="8:13" ht="17.5">
      <c r="H649" s="73"/>
      <c r="I649" s="1338"/>
      <c r="J649" s="73"/>
      <c r="K649" s="1338"/>
      <c r="L649" s="73"/>
      <c r="M649" s="1339"/>
    </row>
    <row r="650" spans="8:13" ht="17.5">
      <c r="H650" s="73"/>
      <c r="I650" s="1338"/>
      <c r="J650" s="73"/>
      <c r="K650" s="1338"/>
      <c r="L650" s="73"/>
      <c r="M650" s="1339"/>
    </row>
    <row r="651" spans="8:13" ht="17.5">
      <c r="H651" s="73"/>
      <c r="I651" s="1338"/>
      <c r="J651" s="73"/>
      <c r="K651" s="1338"/>
      <c r="L651" s="73"/>
      <c r="M651" s="1339"/>
    </row>
    <row r="652" spans="8:13" ht="17.5">
      <c r="H652" s="73"/>
      <c r="I652" s="1338"/>
      <c r="J652" s="73"/>
      <c r="K652" s="1338"/>
      <c r="L652" s="73"/>
      <c r="M652" s="1339"/>
    </row>
    <row r="653" spans="8:13" ht="17.5">
      <c r="H653" s="73"/>
      <c r="I653" s="1338"/>
      <c r="J653" s="73"/>
      <c r="K653" s="1338"/>
      <c r="L653" s="73"/>
      <c r="M653" s="1339"/>
    </row>
    <row r="654" spans="8:13" ht="17.5">
      <c r="H654" s="73"/>
      <c r="I654" s="1338"/>
      <c r="J654" s="73"/>
      <c r="K654" s="1338"/>
      <c r="L654" s="73"/>
      <c r="M654" s="1339"/>
    </row>
    <row r="655" spans="8:13" ht="17.5">
      <c r="H655" s="73"/>
      <c r="I655" s="1338"/>
      <c r="J655" s="73"/>
      <c r="K655" s="1338"/>
      <c r="L655" s="73"/>
      <c r="M655" s="1339"/>
    </row>
    <row r="656" spans="8:13" ht="17.5">
      <c r="H656" s="73"/>
      <c r="I656" s="1338"/>
      <c r="J656" s="73"/>
      <c r="K656" s="1338"/>
      <c r="L656" s="73"/>
      <c r="M656" s="1339"/>
    </row>
    <row r="657" spans="8:13" ht="17.5">
      <c r="H657" s="73"/>
      <c r="I657" s="1338"/>
      <c r="J657" s="73"/>
      <c r="K657" s="1338"/>
      <c r="L657" s="73"/>
      <c r="M657" s="1339"/>
    </row>
    <row r="658" spans="8:13" ht="17.5">
      <c r="H658" s="73"/>
      <c r="I658" s="1338"/>
      <c r="J658" s="73"/>
      <c r="K658" s="1338"/>
      <c r="L658" s="73"/>
      <c r="M658" s="1339"/>
    </row>
    <row r="659" spans="8:13" ht="17.5">
      <c r="H659" s="73"/>
      <c r="I659" s="1338"/>
      <c r="J659" s="73"/>
      <c r="K659" s="1338"/>
      <c r="L659" s="73"/>
      <c r="M659" s="1339"/>
    </row>
    <row r="660" spans="8:13" ht="17.5">
      <c r="H660" s="73"/>
      <c r="I660" s="1338"/>
      <c r="J660" s="73"/>
      <c r="K660" s="1338"/>
      <c r="L660" s="73"/>
      <c r="M660" s="1339"/>
    </row>
    <row r="661" spans="8:13" ht="17.5">
      <c r="H661" s="73"/>
      <c r="I661" s="1338"/>
      <c r="J661" s="73"/>
      <c r="K661" s="1338"/>
      <c r="L661" s="73"/>
      <c r="M661" s="1339"/>
    </row>
    <row r="662" spans="8:13" ht="17.5">
      <c r="H662" s="73"/>
      <c r="I662" s="1338"/>
      <c r="J662" s="73"/>
      <c r="K662" s="1338"/>
      <c r="L662" s="73"/>
      <c r="M662" s="1339"/>
    </row>
    <row r="663" spans="8:13" ht="17.5">
      <c r="H663" s="73"/>
      <c r="I663" s="1338"/>
      <c r="J663" s="73"/>
      <c r="K663" s="1338"/>
      <c r="L663" s="73"/>
      <c r="M663" s="1339"/>
    </row>
    <row r="664" spans="8:13" ht="17.5">
      <c r="H664" s="73"/>
      <c r="I664" s="1338"/>
      <c r="J664" s="73"/>
      <c r="K664" s="1338"/>
      <c r="L664" s="73"/>
      <c r="M664" s="1339"/>
    </row>
    <row r="665" spans="8:13" ht="17.5">
      <c r="H665" s="73"/>
      <c r="I665" s="1338"/>
      <c r="J665" s="73"/>
      <c r="K665" s="1338"/>
      <c r="L665" s="73"/>
      <c r="M665" s="1339"/>
    </row>
    <row r="666" spans="8:13" ht="17.5">
      <c r="H666" s="73"/>
      <c r="I666" s="1338"/>
      <c r="J666" s="73"/>
      <c r="K666" s="1338"/>
      <c r="L666" s="73"/>
      <c r="M666" s="1339"/>
    </row>
    <row r="667" spans="8:13" ht="17.5">
      <c r="H667" s="73"/>
      <c r="I667" s="1338"/>
      <c r="J667" s="73"/>
      <c r="K667" s="1338"/>
      <c r="L667" s="73"/>
      <c r="M667" s="1339"/>
    </row>
    <row r="668" spans="8:13" ht="17.5">
      <c r="H668" s="73"/>
      <c r="I668" s="1338"/>
      <c r="J668" s="73"/>
      <c r="K668" s="1338"/>
      <c r="L668" s="73"/>
      <c r="M668" s="1339"/>
    </row>
    <row r="669" spans="8:13" ht="17.5">
      <c r="H669" s="73"/>
      <c r="I669" s="1338"/>
      <c r="J669" s="73"/>
      <c r="K669" s="1338"/>
      <c r="L669" s="73"/>
      <c r="M669" s="1339"/>
    </row>
    <row r="670" spans="8:13" ht="17.5">
      <c r="H670" s="73"/>
      <c r="I670" s="1338"/>
      <c r="J670" s="73"/>
      <c r="K670" s="1338"/>
      <c r="L670" s="73"/>
      <c r="M670" s="1339"/>
    </row>
    <row r="671" spans="8:13" ht="17.5">
      <c r="H671" s="73"/>
      <c r="I671" s="1338"/>
      <c r="J671" s="73"/>
      <c r="K671" s="1338"/>
      <c r="L671" s="73"/>
      <c r="M671" s="1339"/>
    </row>
    <row r="672" spans="8:13" ht="17.5">
      <c r="H672" s="73"/>
      <c r="I672" s="1338"/>
      <c r="J672" s="73"/>
      <c r="K672" s="1338"/>
      <c r="L672" s="73"/>
      <c r="M672" s="1339"/>
    </row>
    <row r="673" spans="8:13" ht="17.5">
      <c r="H673" s="73"/>
      <c r="I673" s="1338"/>
      <c r="J673" s="73"/>
      <c r="K673" s="1338"/>
      <c r="L673" s="73"/>
      <c r="M673" s="1339"/>
    </row>
    <row r="674" spans="8:13" ht="17.5">
      <c r="H674" s="73"/>
      <c r="I674" s="1338"/>
      <c r="J674" s="73"/>
      <c r="K674" s="1338"/>
      <c r="L674" s="73"/>
      <c r="M674" s="1339"/>
    </row>
    <row r="675" spans="8:13" ht="17.5">
      <c r="H675" s="73"/>
      <c r="I675" s="1338"/>
      <c r="J675" s="73"/>
      <c r="K675" s="1338"/>
      <c r="L675" s="73"/>
      <c r="M675" s="1339"/>
    </row>
    <row r="676" spans="8:13" ht="17.5">
      <c r="H676" s="73"/>
      <c r="I676" s="1338"/>
      <c r="J676" s="73"/>
      <c r="K676" s="1338"/>
      <c r="L676" s="73"/>
      <c r="M676" s="1339"/>
    </row>
    <row r="677" spans="8:13" ht="17.5">
      <c r="H677" s="73"/>
      <c r="I677" s="1338"/>
      <c r="J677" s="73"/>
      <c r="K677" s="1338"/>
      <c r="L677" s="73"/>
      <c r="M677" s="1339"/>
    </row>
    <row r="678" spans="8:13" ht="17.5">
      <c r="H678" s="73"/>
      <c r="I678" s="1338"/>
      <c r="J678" s="73"/>
      <c r="K678" s="1338"/>
      <c r="L678" s="73"/>
      <c r="M678" s="1339"/>
    </row>
    <row r="679" spans="8:13" ht="17.5">
      <c r="H679" s="73"/>
      <c r="I679" s="1338"/>
      <c r="J679" s="73"/>
      <c r="K679" s="1338"/>
      <c r="L679" s="73"/>
      <c r="M679" s="1339"/>
    </row>
    <row r="680" spans="8:13" ht="17.5">
      <c r="H680" s="73"/>
      <c r="I680" s="1338"/>
      <c r="J680" s="73"/>
      <c r="K680" s="1338"/>
      <c r="L680" s="73"/>
      <c r="M680" s="1339"/>
    </row>
    <row r="681" spans="8:13" ht="17.5">
      <c r="H681" s="73"/>
      <c r="I681" s="1338"/>
      <c r="J681" s="73"/>
      <c r="K681" s="1338"/>
      <c r="L681" s="73"/>
      <c r="M681" s="1339"/>
    </row>
    <row r="682" spans="8:13" ht="17.5">
      <c r="H682" s="73"/>
      <c r="I682" s="1338"/>
      <c r="J682" s="73"/>
      <c r="K682" s="1338"/>
      <c r="L682" s="73"/>
      <c r="M682" s="1339"/>
    </row>
    <row r="683" spans="8:13" ht="17.5">
      <c r="H683" s="73"/>
      <c r="I683" s="1338"/>
      <c r="J683" s="73"/>
      <c r="K683" s="1338"/>
      <c r="L683" s="73"/>
      <c r="M683" s="1339"/>
    </row>
    <row r="684" spans="8:13" ht="17.5">
      <c r="H684" s="73"/>
      <c r="I684" s="1338"/>
      <c r="J684" s="73"/>
      <c r="K684" s="1338"/>
      <c r="L684" s="73"/>
      <c r="M684" s="1339"/>
    </row>
    <row r="685" spans="8:13" ht="17.5">
      <c r="H685" s="73"/>
      <c r="I685" s="1338"/>
      <c r="J685" s="73"/>
      <c r="K685" s="1338"/>
      <c r="L685" s="73"/>
      <c r="M685" s="1339"/>
    </row>
    <row r="686" spans="8:13" ht="17.5">
      <c r="H686" s="73"/>
      <c r="I686" s="1338"/>
      <c r="J686" s="73"/>
      <c r="K686" s="1338"/>
      <c r="L686" s="73"/>
      <c r="M686" s="1339"/>
    </row>
    <row r="687" spans="8:13" ht="17.5">
      <c r="H687" s="73"/>
      <c r="I687" s="1338"/>
      <c r="J687" s="73"/>
      <c r="K687" s="1338"/>
      <c r="L687" s="73"/>
      <c r="M687" s="1339"/>
    </row>
    <row r="688" spans="8:13" ht="17.5">
      <c r="H688" s="73"/>
      <c r="I688" s="1338"/>
      <c r="J688" s="73"/>
      <c r="K688" s="1338"/>
      <c r="L688" s="73"/>
      <c r="M688" s="1339"/>
    </row>
    <row r="689" spans="8:13" ht="17.5">
      <c r="H689" s="73"/>
      <c r="I689" s="1338"/>
      <c r="J689" s="73"/>
      <c r="K689" s="1338"/>
      <c r="L689" s="73"/>
      <c r="M689" s="1339"/>
    </row>
    <row r="690" spans="8:13" ht="17.5">
      <c r="H690" s="73"/>
      <c r="I690" s="1338"/>
      <c r="J690" s="73"/>
      <c r="K690" s="1338"/>
      <c r="L690" s="73"/>
      <c r="M690" s="1339"/>
    </row>
    <row r="691" spans="8:13" ht="17.5">
      <c r="H691" s="73"/>
      <c r="I691" s="1338"/>
      <c r="J691" s="73"/>
      <c r="K691" s="1338"/>
      <c r="L691" s="73"/>
      <c r="M691" s="1339"/>
    </row>
    <row r="692" spans="8:13" ht="17.5">
      <c r="H692" s="73"/>
      <c r="I692" s="1338"/>
      <c r="J692" s="73"/>
      <c r="K692" s="1338"/>
      <c r="L692" s="73"/>
      <c r="M692" s="1339"/>
    </row>
    <row r="693" spans="8:13" ht="17.5">
      <c r="H693" s="73"/>
      <c r="I693" s="1338"/>
      <c r="J693" s="73"/>
      <c r="K693" s="1338"/>
      <c r="L693" s="73"/>
      <c r="M693" s="1339"/>
    </row>
    <row r="694" spans="8:13" ht="17.5">
      <c r="H694" s="73"/>
      <c r="I694" s="1338"/>
      <c r="J694" s="73"/>
      <c r="K694" s="1338"/>
      <c r="L694" s="73"/>
      <c r="M694" s="1339"/>
    </row>
    <row r="695" spans="8:13" ht="17.5">
      <c r="H695" s="73"/>
      <c r="I695" s="1338"/>
      <c r="J695" s="73"/>
      <c r="K695" s="1338"/>
      <c r="L695" s="73"/>
      <c r="M695" s="1339"/>
    </row>
    <row r="696" spans="8:13" ht="17.5">
      <c r="H696" s="73"/>
      <c r="I696" s="1338"/>
      <c r="J696" s="73"/>
      <c r="K696" s="1338"/>
      <c r="L696" s="73"/>
      <c r="M696" s="1339"/>
    </row>
    <row r="697" spans="8:13" ht="17.5">
      <c r="H697" s="73"/>
      <c r="I697" s="1338"/>
      <c r="J697" s="73"/>
      <c r="K697" s="1338"/>
      <c r="L697" s="73"/>
      <c r="M697" s="1339"/>
    </row>
    <row r="698" spans="8:13" ht="17.5">
      <c r="H698" s="73"/>
      <c r="I698" s="1338"/>
      <c r="J698" s="73"/>
      <c r="K698" s="1338"/>
      <c r="L698" s="73"/>
      <c r="M698" s="1339"/>
    </row>
    <row r="699" spans="8:13" ht="17.5">
      <c r="H699" s="73"/>
      <c r="I699" s="1338"/>
      <c r="J699" s="73"/>
      <c r="K699" s="1338"/>
      <c r="L699" s="73"/>
      <c r="M699" s="1339"/>
    </row>
    <row r="700" spans="8:13" ht="17.5">
      <c r="H700" s="73"/>
      <c r="I700" s="1338"/>
      <c r="J700" s="73"/>
      <c r="K700" s="1338"/>
      <c r="L700" s="73"/>
      <c r="M700" s="1339"/>
    </row>
    <row r="701" spans="8:13" ht="17.5">
      <c r="H701" s="73"/>
      <c r="I701" s="1338"/>
      <c r="J701" s="73"/>
      <c r="K701" s="1338"/>
      <c r="L701" s="73"/>
      <c r="M701" s="1339"/>
    </row>
    <row r="702" spans="8:13" ht="17.5">
      <c r="H702" s="73"/>
      <c r="I702" s="1338"/>
      <c r="J702" s="73"/>
      <c r="K702" s="1338"/>
      <c r="L702" s="73"/>
      <c r="M702" s="1339"/>
    </row>
    <row r="703" spans="8:13" ht="17.5">
      <c r="H703" s="73"/>
      <c r="I703" s="1338"/>
      <c r="J703" s="73"/>
      <c r="K703" s="1338"/>
      <c r="L703" s="73"/>
      <c r="M703" s="1339"/>
    </row>
    <row r="704" spans="8:13" ht="17.5">
      <c r="H704" s="73"/>
      <c r="I704" s="1338"/>
      <c r="J704" s="73"/>
      <c r="K704" s="1338"/>
      <c r="L704" s="73"/>
      <c r="M704" s="1339"/>
    </row>
    <row r="705" spans="8:13" ht="17.5">
      <c r="H705" s="73"/>
      <c r="I705" s="1338"/>
      <c r="J705" s="73"/>
      <c r="K705" s="1338"/>
      <c r="L705" s="73"/>
      <c r="M705" s="1339"/>
    </row>
    <row r="706" spans="8:13" ht="17.5">
      <c r="H706" s="73"/>
      <c r="I706" s="1338"/>
      <c r="J706" s="73"/>
      <c r="K706" s="1338"/>
      <c r="L706" s="73"/>
      <c r="M706" s="1339"/>
    </row>
    <row r="707" spans="8:13" ht="17.5">
      <c r="H707" s="73"/>
      <c r="I707" s="1338"/>
      <c r="J707" s="73"/>
      <c r="K707" s="1338"/>
      <c r="L707" s="73"/>
      <c r="M707" s="1339"/>
    </row>
    <row r="708" spans="8:13" ht="17.5">
      <c r="H708" s="73"/>
      <c r="I708" s="1338"/>
      <c r="J708" s="73"/>
      <c r="K708" s="1338"/>
      <c r="L708" s="73"/>
      <c r="M708" s="1339"/>
    </row>
    <row r="709" spans="8:13" ht="17.5">
      <c r="H709" s="73"/>
      <c r="I709" s="1338"/>
      <c r="J709" s="73"/>
      <c r="K709" s="1338"/>
      <c r="L709" s="73"/>
      <c r="M709" s="1339"/>
    </row>
    <row r="710" spans="8:13" ht="17.5">
      <c r="H710" s="73"/>
      <c r="I710" s="1338"/>
      <c r="J710" s="73"/>
      <c r="K710" s="1338"/>
      <c r="L710" s="73"/>
      <c r="M710" s="1339"/>
    </row>
    <row r="711" spans="8:13" ht="17.5">
      <c r="H711" s="73"/>
      <c r="I711" s="1338"/>
      <c r="J711" s="73"/>
      <c r="K711" s="1338"/>
      <c r="L711" s="73"/>
      <c r="M711" s="1339"/>
    </row>
    <row r="712" spans="8:13" ht="17.5">
      <c r="H712" s="73"/>
      <c r="I712" s="1338"/>
      <c r="J712" s="73"/>
      <c r="K712" s="1338"/>
      <c r="L712" s="73"/>
      <c r="M712" s="1339"/>
    </row>
    <row r="713" spans="8:13" ht="17.5">
      <c r="H713" s="73"/>
      <c r="I713" s="1338"/>
      <c r="J713" s="73"/>
      <c r="K713" s="1338"/>
      <c r="L713" s="73"/>
      <c r="M713" s="1339"/>
    </row>
    <row r="714" spans="8:13" ht="17.5">
      <c r="H714" s="73"/>
      <c r="I714" s="1338"/>
      <c r="J714" s="73"/>
      <c r="K714" s="1338"/>
      <c r="L714" s="73"/>
      <c r="M714" s="1339"/>
    </row>
    <row r="715" spans="8:13" ht="17.5">
      <c r="H715" s="73"/>
      <c r="I715" s="1338"/>
      <c r="J715" s="73"/>
      <c r="K715" s="1338"/>
      <c r="L715" s="73"/>
      <c r="M715" s="1339"/>
    </row>
    <row r="716" spans="8:13" ht="17.5">
      <c r="H716" s="73"/>
      <c r="I716" s="1338"/>
      <c r="J716" s="73"/>
      <c r="K716" s="1338"/>
      <c r="L716" s="73"/>
      <c r="M716" s="1339"/>
    </row>
    <row r="717" spans="8:13" ht="17.5">
      <c r="H717" s="73"/>
      <c r="I717" s="1338"/>
      <c r="J717" s="73"/>
      <c r="K717" s="1338"/>
      <c r="L717" s="73"/>
      <c r="M717" s="1339"/>
    </row>
    <row r="718" spans="8:13" ht="17.5">
      <c r="H718" s="73"/>
      <c r="I718" s="1338"/>
      <c r="J718" s="73"/>
      <c r="K718" s="1338"/>
      <c r="L718" s="73"/>
      <c r="M718" s="1339"/>
    </row>
    <row r="719" spans="8:13" ht="17.5">
      <c r="H719" s="73"/>
      <c r="I719" s="1338"/>
      <c r="J719" s="73"/>
      <c r="K719" s="1338"/>
      <c r="L719" s="73"/>
      <c r="M719" s="1339"/>
    </row>
    <row r="720" spans="8:13" ht="17.5">
      <c r="H720" s="73"/>
      <c r="I720" s="1338"/>
      <c r="J720" s="73"/>
      <c r="K720" s="1338"/>
      <c r="L720" s="73"/>
      <c r="M720" s="1339"/>
    </row>
    <row r="721" spans="8:13" ht="17.5">
      <c r="H721" s="73"/>
      <c r="I721" s="1338"/>
      <c r="J721" s="73"/>
      <c r="K721" s="1338"/>
      <c r="L721" s="73"/>
      <c r="M721" s="1339"/>
    </row>
    <row r="722" spans="8:13" ht="17.5">
      <c r="H722" s="73"/>
      <c r="I722" s="1338"/>
      <c r="J722" s="73"/>
      <c r="K722" s="1338"/>
      <c r="L722" s="73"/>
      <c r="M722" s="1339"/>
    </row>
    <row r="723" spans="8:13" ht="17.5">
      <c r="H723" s="73"/>
      <c r="I723" s="1338"/>
      <c r="J723" s="73"/>
      <c r="K723" s="1338"/>
      <c r="L723" s="73"/>
      <c r="M723" s="1339"/>
    </row>
    <row r="724" spans="8:13" ht="17.5">
      <c r="H724" s="73"/>
      <c r="I724" s="1338"/>
      <c r="J724" s="73"/>
      <c r="K724" s="1338"/>
      <c r="L724" s="73"/>
      <c r="M724" s="1339"/>
    </row>
    <row r="725" spans="8:13" ht="17.5">
      <c r="H725" s="73"/>
      <c r="I725" s="1338"/>
      <c r="J725" s="73"/>
      <c r="K725" s="1338"/>
      <c r="L725" s="73"/>
      <c r="M725" s="1339"/>
    </row>
    <row r="726" spans="8:13" ht="17.5">
      <c r="H726" s="73"/>
      <c r="I726" s="1338"/>
      <c r="J726" s="73"/>
      <c r="K726" s="1338"/>
      <c r="L726" s="73"/>
      <c r="M726" s="1339"/>
    </row>
    <row r="727" spans="8:13" ht="17.5">
      <c r="H727" s="73"/>
      <c r="I727" s="1338"/>
      <c r="J727" s="73"/>
      <c r="K727" s="1338"/>
      <c r="L727" s="73"/>
      <c r="M727" s="1339"/>
    </row>
    <row r="728" spans="8:13" ht="17.5">
      <c r="H728" s="73"/>
      <c r="I728" s="1338"/>
      <c r="J728" s="73"/>
      <c r="K728" s="1338"/>
      <c r="L728" s="73"/>
      <c r="M728" s="1339"/>
    </row>
    <row r="729" spans="8:13" ht="17.5">
      <c r="H729" s="73"/>
      <c r="I729" s="1338"/>
      <c r="J729" s="73"/>
      <c r="K729" s="1338"/>
      <c r="L729" s="73"/>
      <c r="M729" s="1339"/>
    </row>
    <row r="730" spans="8:13" ht="17.5">
      <c r="H730" s="73"/>
      <c r="I730" s="1338"/>
      <c r="J730" s="73"/>
      <c r="K730" s="1338"/>
      <c r="L730" s="73"/>
      <c r="M730" s="1339"/>
    </row>
    <row r="731" spans="8:13" ht="17.5">
      <c r="H731" s="73"/>
      <c r="I731" s="1338"/>
      <c r="J731" s="73"/>
      <c r="K731" s="1338"/>
      <c r="L731" s="73"/>
      <c r="M731" s="1339"/>
    </row>
    <row r="732" spans="8:13" ht="17.5">
      <c r="H732" s="73"/>
      <c r="I732" s="1338"/>
      <c r="J732" s="73"/>
      <c r="K732" s="1338"/>
      <c r="L732" s="73"/>
      <c r="M732" s="1339"/>
    </row>
    <row r="733" spans="8:13" ht="17.5">
      <c r="H733" s="73"/>
      <c r="I733" s="1338"/>
      <c r="J733" s="73"/>
      <c r="K733" s="1338"/>
      <c r="L733" s="73"/>
      <c r="M733" s="1339"/>
    </row>
    <row r="734" spans="8:13" ht="17.5">
      <c r="H734" s="73"/>
      <c r="I734" s="1338"/>
      <c r="J734" s="73"/>
      <c r="K734" s="1338"/>
      <c r="L734" s="73"/>
      <c r="M734" s="1339"/>
    </row>
    <row r="735" spans="8:13" ht="17.5">
      <c r="H735" s="73"/>
      <c r="I735" s="1338"/>
      <c r="J735" s="73"/>
      <c r="K735" s="1338"/>
      <c r="L735" s="73"/>
      <c r="M735" s="1339"/>
    </row>
    <row r="736" spans="8:13" ht="17.5">
      <c r="H736" s="73"/>
      <c r="I736" s="1338"/>
      <c r="J736" s="73"/>
      <c r="K736" s="1338"/>
      <c r="L736" s="73"/>
      <c r="M736" s="1339"/>
    </row>
    <row r="737" spans="8:13" ht="17.5">
      <c r="H737" s="73"/>
      <c r="I737" s="1338"/>
      <c r="J737" s="73"/>
      <c r="K737" s="1338"/>
      <c r="L737" s="73"/>
      <c r="M737" s="1339"/>
    </row>
    <row r="738" spans="8:13" ht="17.5">
      <c r="H738" s="73"/>
      <c r="I738" s="1338"/>
      <c r="J738" s="73"/>
      <c r="K738" s="1338"/>
      <c r="L738" s="73"/>
      <c r="M738" s="1339"/>
    </row>
    <row r="739" spans="8:13" ht="17.5">
      <c r="H739" s="73"/>
      <c r="I739" s="1338"/>
      <c r="J739" s="73"/>
      <c r="K739" s="1338"/>
      <c r="L739" s="73"/>
      <c r="M739" s="1339"/>
    </row>
    <row r="740" spans="8:13" ht="17.5">
      <c r="H740" s="73"/>
      <c r="I740" s="1338"/>
      <c r="J740" s="73"/>
      <c r="K740" s="1338"/>
      <c r="L740" s="73"/>
      <c r="M740" s="1339"/>
    </row>
    <row r="741" spans="8:13" ht="17.5">
      <c r="H741" s="73"/>
      <c r="I741" s="1338"/>
      <c r="J741" s="73"/>
      <c r="K741" s="1338"/>
      <c r="L741" s="73"/>
      <c r="M741" s="1339"/>
    </row>
    <row r="742" spans="8:13" ht="17.5">
      <c r="H742" s="73"/>
      <c r="I742" s="1338"/>
      <c r="J742" s="73"/>
      <c r="K742" s="1338"/>
      <c r="L742" s="73"/>
      <c r="M742" s="1339"/>
    </row>
    <row r="743" spans="8:13" ht="17.5">
      <c r="H743" s="73"/>
      <c r="I743" s="1338"/>
      <c r="J743" s="73"/>
      <c r="K743" s="1338"/>
      <c r="L743" s="73"/>
      <c r="M743" s="1339"/>
    </row>
    <row r="744" spans="8:13" ht="17.5">
      <c r="H744" s="73"/>
      <c r="I744" s="1338"/>
      <c r="J744" s="73"/>
      <c r="K744" s="1338"/>
      <c r="L744" s="73"/>
      <c r="M744" s="1339"/>
    </row>
    <row r="745" spans="8:13" ht="17.5">
      <c r="H745" s="73"/>
      <c r="I745" s="1338"/>
      <c r="J745" s="73"/>
      <c r="K745" s="1338"/>
      <c r="L745" s="73"/>
      <c r="M745" s="1339"/>
    </row>
    <row r="746" spans="8:13" ht="17.5">
      <c r="H746" s="73"/>
      <c r="I746" s="1338"/>
      <c r="J746" s="73"/>
      <c r="K746" s="1338"/>
      <c r="L746" s="73"/>
      <c r="M746" s="1339"/>
    </row>
    <row r="747" spans="8:13" ht="17.5">
      <c r="H747" s="73"/>
      <c r="I747" s="1338"/>
      <c r="J747" s="73"/>
      <c r="K747" s="1338"/>
      <c r="L747" s="73"/>
      <c r="M747" s="1339"/>
    </row>
    <row r="748" spans="8:13" ht="17.5">
      <c r="H748" s="73"/>
      <c r="I748" s="1338"/>
      <c r="J748" s="73"/>
      <c r="K748" s="1338"/>
      <c r="L748" s="73"/>
      <c r="M748" s="1339"/>
    </row>
    <row r="749" spans="8:13" ht="17.5">
      <c r="H749" s="73"/>
      <c r="I749" s="1338"/>
      <c r="J749" s="73"/>
      <c r="K749" s="1338"/>
      <c r="L749" s="73"/>
      <c r="M749" s="1339"/>
    </row>
    <row r="750" spans="8:13" ht="17.5">
      <c r="H750" s="73"/>
      <c r="I750" s="1338"/>
      <c r="J750" s="73"/>
      <c r="K750" s="1338"/>
      <c r="L750" s="73"/>
      <c r="M750" s="1339"/>
    </row>
    <row r="751" spans="8:13" ht="17.5">
      <c r="H751" s="73"/>
      <c r="I751" s="1338"/>
      <c r="J751" s="73"/>
      <c r="K751" s="1338"/>
      <c r="L751" s="73"/>
      <c r="M751" s="1339"/>
    </row>
    <row r="752" spans="8:13" ht="17.5">
      <c r="H752" s="73"/>
      <c r="I752" s="1338"/>
      <c r="J752" s="73"/>
      <c r="K752" s="1338"/>
      <c r="L752" s="73"/>
      <c r="M752" s="1339"/>
    </row>
    <row r="753" spans="8:13" ht="17.5">
      <c r="H753" s="73"/>
      <c r="I753" s="1338"/>
      <c r="J753" s="73"/>
      <c r="K753" s="1338"/>
      <c r="L753" s="73"/>
      <c r="M753" s="1339"/>
    </row>
    <row r="754" spans="8:13" ht="17.5">
      <c r="H754" s="73"/>
      <c r="I754" s="1338"/>
      <c r="J754" s="73"/>
      <c r="K754" s="1338"/>
      <c r="L754" s="73"/>
      <c r="M754" s="1339"/>
    </row>
    <row r="755" spans="8:13" ht="17.5">
      <c r="H755" s="73"/>
      <c r="I755" s="1338"/>
      <c r="J755" s="73"/>
      <c r="K755" s="1338"/>
      <c r="L755" s="73"/>
      <c r="M755" s="1339"/>
    </row>
    <row r="756" spans="8:13" ht="17.5">
      <c r="H756" s="73"/>
      <c r="I756" s="1338"/>
      <c r="J756" s="73"/>
      <c r="K756" s="1338"/>
      <c r="L756" s="73"/>
      <c r="M756" s="1339"/>
    </row>
    <row r="757" spans="8:13" ht="17.5">
      <c r="H757" s="73"/>
      <c r="I757" s="1338"/>
      <c r="J757" s="73"/>
      <c r="K757" s="1338"/>
      <c r="L757" s="73"/>
      <c r="M757" s="1339"/>
    </row>
    <row r="758" spans="8:13" ht="17.5">
      <c r="H758" s="73"/>
      <c r="I758" s="1338"/>
      <c r="J758" s="73"/>
      <c r="K758" s="1338"/>
      <c r="L758" s="73"/>
      <c r="M758" s="1339"/>
    </row>
    <row r="759" spans="8:13" ht="17.5">
      <c r="H759" s="73"/>
      <c r="I759" s="1338"/>
      <c r="J759" s="73"/>
      <c r="K759" s="1338"/>
      <c r="L759" s="73"/>
      <c r="M759" s="1339"/>
    </row>
    <row r="760" spans="8:13" ht="17.5">
      <c r="H760" s="73"/>
      <c r="I760" s="1338"/>
      <c r="J760" s="73"/>
      <c r="K760" s="1338"/>
      <c r="L760" s="73"/>
      <c r="M760" s="1339"/>
    </row>
    <row r="761" spans="8:13" ht="17.5">
      <c r="H761" s="73"/>
      <c r="I761" s="1338"/>
      <c r="J761" s="73"/>
      <c r="K761" s="1338"/>
      <c r="L761" s="73"/>
      <c r="M761" s="1339"/>
    </row>
    <row r="762" spans="8:13" ht="17.5">
      <c r="H762" s="73"/>
      <c r="I762" s="1338"/>
      <c r="J762" s="73"/>
      <c r="K762" s="1338"/>
      <c r="L762" s="73"/>
      <c r="M762" s="1339"/>
    </row>
    <row r="763" spans="8:13" ht="17.5">
      <c r="H763" s="73"/>
      <c r="I763" s="1338"/>
      <c r="J763" s="73"/>
      <c r="K763" s="1338"/>
      <c r="L763" s="73"/>
      <c r="M763" s="1339"/>
    </row>
    <row r="764" spans="8:13" ht="17.5">
      <c r="H764" s="73"/>
      <c r="I764" s="1338"/>
      <c r="J764" s="73"/>
      <c r="K764" s="1338"/>
      <c r="L764" s="73"/>
      <c r="M764" s="1339"/>
    </row>
    <row r="765" spans="8:13" ht="17.5">
      <c r="H765" s="73"/>
      <c r="I765" s="1338"/>
      <c r="J765" s="73"/>
      <c r="K765" s="1338"/>
      <c r="L765" s="73"/>
      <c r="M765" s="1339"/>
    </row>
    <row r="766" spans="8:13" ht="17.5">
      <c r="H766" s="73"/>
      <c r="I766" s="1338"/>
      <c r="J766" s="73"/>
      <c r="K766" s="1338"/>
      <c r="L766" s="73"/>
      <c r="M766" s="1339"/>
    </row>
    <row r="767" spans="8:13" ht="17.5">
      <c r="H767" s="73"/>
      <c r="I767" s="1338"/>
      <c r="J767" s="73"/>
      <c r="K767" s="1338"/>
      <c r="L767" s="73"/>
      <c r="M767" s="1339"/>
    </row>
    <row r="768" spans="8:13" ht="17.5">
      <c r="H768" s="73"/>
      <c r="I768" s="1338"/>
      <c r="J768" s="73"/>
      <c r="K768" s="1338"/>
      <c r="L768" s="73"/>
      <c r="M768" s="1339"/>
    </row>
    <row r="769" spans="8:13" ht="17.5">
      <c r="H769" s="73"/>
      <c r="I769" s="1338"/>
      <c r="J769" s="73"/>
      <c r="K769" s="1338"/>
      <c r="L769" s="73"/>
      <c r="M769" s="1339"/>
    </row>
    <row r="770" spans="8:13" ht="17.5">
      <c r="H770" s="73"/>
      <c r="I770" s="1338"/>
      <c r="J770" s="73"/>
      <c r="K770" s="1338"/>
      <c r="L770" s="73"/>
      <c r="M770" s="1339"/>
    </row>
    <row r="771" spans="8:13" ht="17.5">
      <c r="H771" s="73"/>
      <c r="I771" s="1338"/>
      <c r="J771" s="73"/>
      <c r="K771" s="1338"/>
      <c r="L771" s="73"/>
      <c r="M771" s="1339"/>
    </row>
    <row r="772" spans="8:13" ht="17.5">
      <c r="H772" s="73"/>
      <c r="I772" s="1338"/>
      <c r="J772" s="73"/>
      <c r="K772" s="1338"/>
      <c r="L772" s="73"/>
      <c r="M772" s="1339"/>
    </row>
    <row r="773" spans="8:13" ht="17.5">
      <c r="H773" s="73"/>
      <c r="I773" s="1338"/>
      <c r="J773" s="73"/>
      <c r="K773" s="1338"/>
      <c r="L773" s="73"/>
      <c r="M773" s="1339"/>
    </row>
    <row r="774" spans="8:13" ht="17.5">
      <c r="H774" s="73"/>
      <c r="I774" s="1338"/>
      <c r="J774" s="73"/>
      <c r="K774" s="1338"/>
      <c r="L774" s="73"/>
      <c r="M774" s="1339"/>
    </row>
    <row r="775" spans="8:13" ht="17.5">
      <c r="H775" s="73"/>
      <c r="I775" s="1338"/>
      <c r="J775" s="73"/>
      <c r="K775" s="1338"/>
      <c r="L775" s="73"/>
      <c r="M775" s="1339"/>
    </row>
    <row r="776" spans="8:13" ht="17.5">
      <c r="H776" s="73"/>
      <c r="I776" s="1338"/>
      <c r="J776" s="73"/>
      <c r="K776" s="1338"/>
      <c r="L776" s="73"/>
      <c r="M776" s="1339"/>
    </row>
    <row r="777" spans="8:13" ht="17.5">
      <c r="H777" s="73"/>
      <c r="I777" s="1338"/>
      <c r="J777" s="73"/>
      <c r="K777" s="1338"/>
      <c r="L777" s="73"/>
      <c r="M777" s="1339"/>
    </row>
    <row r="778" spans="8:13" ht="17.5">
      <c r="H778" s="73"/>
      <c r="I778" s="1338"/>
      <c r="J778" s="73"/>
      <c r="K778" s="1338"/>
      <c r="L778" s="73"/>
      <c r="M778" s="1339"/>
    </row>
    <row r="779" spans="8:13" ht="17.5">
      <c r="H779" s="73"/>
      <c r="I779" s="1338"/>
      <c r="J779" s="73"/>
      <c r="K779" s="1338"/>
      <c r="L779" s="73"/>
      <c r="M779" s="1339"/>
    </row>
    <row r="780" spans="8:13" ht="17.5">
      <c r="H780" s="73"/>
      <c r="I780" s="1338"/>
      <c r="J780" s="73"/>
      <c r="K780" s="1338"/>
      <c r="L780" s="73"/>
      <c r="M780" s="1339"/>
    </row>
    <row r="781" spans="8:13" ht="17.5">
      <c r="H781" s="73"/>
      <c r="I781" s="1338"/>
      <c r="J781" s="73"/>
      <c r="K781" s="1338"/>
      <c r="L781" s="73"/>
      <c r="M781" s="1339"/>
    </row>
    <row r="782" spans="8:13" ht="17.5">
      <c r="H782" s="73"/>
      <c r="I782" s="1338"/>
      <c r="J782" s="73"/>
      <c r="K782" s="1338"/>
      <c r="L782" s="73"/>
      <c r="M782" s="1339"/>
    </row>
    <row r="783" spans="8:13" ht="17.5">
      <c r="H783" s="73"/>
      <c r="I783" s="1338"/>
      <c r="J783" s="73"/>
      <c r="K783" s="1338"/>
      <c r="L783" s="73"/>
      <c r="M783" s="1339"/>
    </row>
    <row r="784" spans="8:13" ht="17.5">
      <c r="H784" s="73"/>
      <c r="I784" s="1338"/>
      <c r="J784" s="73"/>
      <c r="K784" s="1338"/>
      <c r="L784" s="73"/>
      <c r="M784" s="1339"/>
    </row>
    <row r="785" spans="8:13" ht="17.5">
      <c r="H785" s="73"/>
      <c r="I785" s="1338"/>
      <c r="J785" s="73"/>
      <c r="K785" s="1338"/>
      <c r="L785" s="73"/>
      <c r="M785" s="1339"/>
    </row>
    <row r="786" spans="8:13" ht="17.5">
      <c r="H786" s="73"/>
      <c r="I786" s="1338"/>
      <c r="J786" s="73"/>
      <c r="K786" s="1338"/>
      <c r="L786" s="73"/>
      <c r="M786" s="1339"/>
    </row>
    <row r="787" spans="8:13" ht="17.5">
      <c r="H787" s="73"/>
      <c r="I787" s="1338"/>
      <c r="J787" s="73"/>
      <c r="K787" s="1338"/>
      <c r="L787" s="73"/>
      <c r="M787" s="1339"/>
    </row>
    <row r="788" spans="8:13" ht="17.5">
      <c r="H788" s="73"/>
      <c r="I788" s="1338"/>
      <c r="J788" s="73"/>
      <c r="K788" s="1338"/>
      <c r="L788" s="73"/>
      <c r="M788" s="1339"/>
    </row>
    <row r="789" spans="8:13" ht="17.5">
      <c r="H789" s="73"/>
      <c r="I789" s="1338"/>
      <c r="J789" s="73"/>
      <c r="K789" s="1338"/>
      <c r="L789" s="73"/>
      <c r="M789" s="1339"/>
    </row>
    <row r="790" spans="8:13" ht="17.5">
      <c r="H790" s="73"/>
      <c r="I790" s="1338"/>
      <c r="J790" s="73"/>
      <c r="K790" s="1338"/>
      <c r="L790" s="73"/>
      <c r="M790" s="1339"/>
    </row>
    <row r="791" spans="8:13" ht="17.5">
      <c r="H791" s="73"/>
      <c r="I791" s="1338"/>
      <c r="J791" s="73"/>
      <c r="K791" s="1338"/>
      <c r="L791" s="73"/>
      <c r="M791" s="1339"/>
    </row>
    <row r="792" spans="8:13" ht="17.5">
      <c r="H792" s="73"/>
      <c r="I792" s="1338"/>
      <c r="J792" s="73"/>
      <c r="K792" s="1338"/>
      <c r="L792" s="73"/>
      <c r="M792" s="1339"/>
    </row>
    <row r="793" spans="8:13" ht="17.5">
      <c r="H793" s="73"/>
      <c r="I793" s="1338"/>
      <c r="J793" s="73"/>
      <c r="K793" s="1338"/>
      <c r="L793" s="73"/>
      <c r="M793" s="1339"/>
    </row>
    <row r="794" spans="8:13" ht="17.5">
      <c r="H794" s="73"/>
      <c r="I794" s="1338"/>
      <c r="J794" s="73"/>
      <c r="K794" s="1338"/>
      <c r="L794" s="73"/>
      <c r="M794" s="1339"/>
    </row>
    <row r="795" spans="8:13" ht="17.5">
      <c r="H795" s="73"/>
      <c r="I795" s="1338"/>
      <c r="J795" s="73"/>
      <c r="K795" s="1338"/>
      <c r="L795" s="73"/>
      <c r="M795" s="1339"/>
    </row>
    <row r="796" spans="8:13" ht="17.5">
      <c r="H796" s="73"/>
      <c r="I796" s="1338"/>
      <c r="J796" s="73"/>
      <c r="K796" s="1338"/>
      <c r="L796" s="73"/>
      <c r="M796" s="1339"/>
    </row>
    <row r="797" spans="8:13" ht="17.5">
      <c r="H797" s="73"/>
      <c r="I797" s="1338"/>
      <c r="J797" s="73"/>
      <c r="K797" s="1338"/>
      <c r="L797" s="73"/>
      <c r="M797" s="1339"/>
    </row>
    <row r="798" spans="8:13" ht="17.5">
      <c r="H798" s="73"/>
      <c r="I798" s="1338"/>
      <c r="J798" s="73"/>
      <c r="K798" s="1338"/>
      <c r="L798" s="73"/>
      <c r="M798" s="1339"/>
    </row>
    <row r="799" spans="8:13" ht="17.5">
      <c r="H799" s="73"/>
      <c r="I799" s="1338"/>
      <c r="J799" s="73"/>
      <c r="K799" s="1338"/>
      <c r="L799" s="73"/>
      <c r="M799" s="1339"/>
    </row>
    <row r="800" spans="8:13" ht="17.5">
      <c r="H800" s="73"/>
      <c r="I800" s="1338"/>
      <c r="J800" s="73"/>
      <c r="K800" s="1338"/>
      <c r="L800" s="73"/>
      <c r="M800" s="1339"/>
    </row>
    <row r="801" spans="8:13" ht="17.5">
      <c r="H801" s="73"/>
      <c r="I801" s="1338"/>
      <c r="J801" s="73"/>
      <c r="K801" s="1338"/>
      <c r="L801" s="73"/>
      <c r="M801" s="1339"/>
    </row>
    <row r="802" spans="8:13" ht="17.5">
      <c r="H802" s="73"/>
      <c r="I802" s="1338"/>
      <c r="J802" s="73"/>
      <c r="K802" s="1338"/>
      <c r="L802" s="73"/>
      <c r="M802" s="1339"/>
    </row>
    <row r="803" spans="8:13" ht="17.5">
      <c r="H803" s="73"/>
      <c r="I803" s="1338"/>
      <c r="J803" s="73"/>
      <c r="K803" s="1338"/>
      <c r="L803" s="73"/>
      <c r="M803" s="1339"/>
    </row>
    <row r="804" spans="8:13" ht="17.5">
      <c r="H804" s="73"/>
      <c r="I804" s="1338"/>
      <c r="J804" s="73"/>
      <c r="K804" s="1338"/>
      <c r="L804" s="73"/>
      <c r="M804" s="1339"/>
    </row>
    <row r="805" spans="8:13" ht="17.5">
      <c r="H805" s="73"/>
      <c r="I805" s="1338"/>
      <c r="J805" s="73"/>
      <c r="K805" s="1338"/>
      <c r="L805" s="73"/>
      <c r="M805" s="1339"/>
    </row>
    <row r="806" spans="8:13" ht="17.5">
      <c r="H806" s="73"/>
      <c r="I806" s="1338"/>
      <c r="J806" s="73"/>
      <c r="K806" s="1338"/>
      <c r="L806" s="73"/>
      <c r="M806" s="1339"/>
    </row>
    <row r="807" spans="8:13" ht="17.5">
      <c r="H807" s="73"/>
      <c r="I807" s="1338"/>
      <c r="J807" s="73"/>
      <c r="K807" s="1338"/>
      <c r="L807" s="73"/>
      <c r="M807" s="1339"/>
    </row>
    <row r="808" spans="8:13" ht="17.5">
      <c r="H808" s="73"/>
      <c r="I808" s="1338"/>
      <c r="J808" s="73"/>
      <c r="K808" s="1338"/>
      <c r="L808" s="73"/>
      <c r="M808" s="1339"/>
    </row>
    <row r="809" spans="8:13" ht="17.5">
      <c r="H809" s="73"/>
      <c r="I809" s="1338"/>
      <c r="J809" s="73"/>
      <c r="K809" s="1338"/>
      <c r="L809" s="73"/>
      <c r="M809" s="1339"/>
    </row>
    <row r="810" spans="8:13" ht="17.5">
      <c r="H810" s="73"/>
      <c r="I810" s="1338"/>
      <c r="J810" s="73"/>
      <c r="K810" s="1338"/>
      <c r="L810" s="73"/>
      <c r="M810" s="1339"/>
    </row>
    <row r="811" spans="8:13" ht="17.5">
      <c r="H811" s="73"/>
      <c r="I811" s="1338"/>
      <c r="J811" s="73"/>
      <c r="K811" s="1338"/>
      <c r="L811" s="73"/>
      <c r="M811" s="1339"/>
    </row>
    <row r="812" spans="8:13" ht="17.5">
      <c r="H812" s="73"/>
      <c r="I812" s="1338"/>
      <c r="J812" s="73"/>
      <c r="K812" s="1338"/>
      <c r="L812" s="73"/>
      <c r="M812" s="1339"/>
    </row>
    <row r="813" spans="8:13" ht="17.5">
      <c r="H813" s="73"/>
      <c r="I813" s="1338"/>
      <c r="J813" s="73"/>
      <c r="K813" s="1338"/>
      <c r="L813" s="73"/>
      <c r="M813" s="1339"/>
    </row>
    <row r="814" spans="8:13" ht="17.5">
      <c r="H814" s="73"/>
      <c r="I814" s="1338"/>
      <c r="J814" s="73"/>
      <c r="K814" s="1338"/>
      <c r="L814" s="73"/>
      <c r="M814" s="1339"/>
    </row>
    <row r="815" spans="8:13" ht="17.5">
      <c r="H815" s="73"/>
      <c r="I815" s="1338"/>
      <c r="J815" s="73"/>
      <c r="K815" s="1338"/>
      <c r="L815" s="73"/>
      <c r="M815" s="1339"/>
    </row>
    <row r="816" spans="8:13" ht="17.5">
      <c r="H816" s="73"/>
      <c r="I816" s="1338"/>
      <c r="J816" s="73"/>
      <c r="K816" s="1338"/>
      <c r="L816" s="73"/>
      <c r="M816" s="1339"/>
    </row>
    <row r="817" spans="8:13" ht="17.5">
      <c r="H817" s="73"/>
      <c r="I817" s="1338"/>
      <c r="J817" s="73"/>
      <c r="K817" s="1338"/>
      <c r="L817" s="73"/>
      <c r="M817" s="1339"/>
    </row>
    <row r="818" spans="8:13" ht="17.5">
      <c r="H818" s="73"/>
      <c r="I818" s="1338"/>
      <c r="J818" s="73"/>
      <c r="K818" s="1338"/>
      <c r="L818" s="73"/>
      <c r="M818" s="1339"/>
    </row>
    <row r="819" spans="8:13" ht="17.5">
      <c r="H819" s="73"/>
      <c r="I819" s="1338"/>
      <c r="J819" s="73"/>
      <c r="K819" s="1338"/>
      <c r="L819" s="73"/>
      <c r="M819" s="1339"/>
    </row>
    <row r="820" spans="8:13" ht="17.5">
      <c r="H820" s="73"/>
      <c r="I820" s="1338"/>
      <c r="J820" s="73"/>
      <c r="K820" s="1338"/>
      <c r="L820" s="73"/>
      <c r="M820" s="1339"/>
    </row>
    <row r="821" spans="8:13" ht="17.5">
      <c r="H821" s="73"/>
      <c r="I821" s="1338"/>
      <c r="J821" s="73"/>
      <c r="K821" s="1338"/>
      <c r="L821" s="73"/>
      <c r="M821" s="1339"/>
    </row>
    <row r="822" spans="8:13" ht="17.5">
      <c r="H822" s="73"/>
      <c r="I822" s="1338"/>
      <c r="J822" s="73"/>
      <c r="K822" s="1338"/>
      <c r="L822" s="73"/>
      <c r="M822" s="1339"/>
    </row>
    <row r="823" spans="8:13" ht="17.5">
      <c r="H823" s="73"/>
      <c r="I823" s="1338"/>
      <c r="J823" s="73"/>
      <c r="K823" s="1338"/>
      <c r="L823" s="73"/>
      <c r="M823" s="1339"/>
    </row>
    <row r="824" spans="8:13" ht="17.5">
      <c r="H824" s="73"/>
      <c r="I824" s="1338"/>
      <c r="J824" s="73"/>
      <c r="K824" s="1338"/>
      <c r="L824" s="73"/>
      <c r="M824" s="1339"/>
    </row>
    <row r="825" spans="8:13" ht="17.5">
      <c r="H825" s="73"/>
      <c r="I825" s="1338"/>
      <c r="J825" s="73"/>
      <c r="K825" s="1338"/>
      <c r="L825" s="73"/>
      <c r="M825" s="1339"/>
    </row>
    <row r="826" spans="8:13" ht="17.5">
      <c r="H826" s="73"/>
      <c r="I826" s="1338"/>
      <c r="J826" s="73"/>
      <c r="K826" s="1338"/>
      <c r="L826" s="73"/>
      <c r="M826" s="1339"/>
    </row>
    <row r="827" spans="8:13" ht="17.5">
      <c r="H827" s="73"/>
      <c r="I827" s="1338"/>
      <c r="J827" s="73"/>
      <c r="K827" s="1338"/>
      <c r="L827" s="73"/>
      <c r="M827" s="1339"/>
    </row>
    <row r="828" spans="8:13" ht="17.5">
      <c r="H828" s="73"/>
      <c r="I828" s="1338"/>
      <c r="J828" s="73"/>
      <c r="K828" s="1338"/>
      <c r="L828" s="73"/>
      <c r="M828" s="1339"/>
    </row>
    <row r="829" spans="8:13" ht="17.5">
      <c r="H829" s="73"/>
      <c r="I829" s="1338"/>
      <c r="J829" s="73"/>
      <c r="K829" s="1338"/>
      <c r="L829" s="73"/>
      <c r="M829" s="1339"/>
    </row>
    <row r="830" spans="8:13" ht="17.5">
      <c r="H830" s="73"/>
      <c r="I830" s="1338"/>
      <c r="J830" s="73"/>
      <c r="K830" s="1338"/>
      <c r="L830" s="73"/>
      <c r="M830" s="1339"/>
    </row>
    <row r="831" spans="8:13" ht="17.5">
      <c r="H831" s="73"/>
      <c r="I831" s="1338"/>
      <c r="J831" s="73"/>
      <c r="K831" s="1338"/>
      <c r="L831" s="73"/>
      <c r="M831" s="1339"/>
    </row>
    <row r="832" spans="8:13" ht="17.5">
      <c r="H832" s="73"/>
      <c r="I832" s="1338"/>
      <c r="J832" s="73"/>
      <c r="K832" s="1338"/>
      <c r="L832" s="73"/>
      <c r="M832" s="1339"/>
    </row>
    <row r="833" spans="8:13" ht="17.5">
      <c r="H833" s="73"/>
      <c r="I833" s="1338"/>
      <c r="J833" s="73"/>
      <c r="K833" s="1338"/>
      <c r="L833" s="73"/>
      <c r="M833" s="1339"/>
    </row>
    <row r="834" spans="8:13" ht="17.5">
      <c r="H834" s="73"/>
      <c r="I834" s="1338"/>
      <c r="J834" s="73"/>
      <c r="K834" s="1338"/>
      <c r="L834" s="73"/>
      <c r="M834" s="1339"/>
    </row>
    <row r="835" spans="8:13" ht="17.5">
      <c r="H835" s="73"/>
      <c r="I835" s="1338"/>
      <c r="J835" s="73"/>
      <c r="K835" s="1338"/>
      <c r="L835" s="73"/>
      <c r="M835" s="1339"/>
    </row>
    <row r="836" spans="8:13" ht="17.5">
      <c r="H836" s="73"/>
      <c r="I836" s="1338"/>
      <c r="J836" s="73"/>
      <c r="K836" s="1338"/>
      <c r="L836" s="73"/>
      <c r="M836" s="1339"/>
    </row>
    <row r="837" spans="8:13" ht="17.5">
      <c r="H837" s="73"/>
      <c r="I837" s="1338"/>
      <c r="J837" s="73"/>
      <c r="K837" s="1338"/>
      <c r="L837" s="73"/>
      <c r="M837" s="1339"/>
    </row>
    <row r="838" spans="8:13" ht="17.5">
      <c r="H838" s="73"/>
      <c r="I838" s="1338"/>
      <c r="J838" s="73"/>
      <c r="K838" s="1338"/>
      <c r="L838" s="73"/>
      <c r="M838" s="1339"/>
    </row>
    <row r="839" spans="8:13" ht="17.5">
      <c r="H839" s="73"/>
      <c r="I839" s="1338"/>
      <c r="J839" s="73"/>
      <c r="K839" s="1338"/>
      <c r="L839" s="73"/>
      <c r="M839" s="1339"/>
    </row>
    <row r="840" spans="8:13" ht="17.5">
      <c r="H840" s="73"/>
      <c r="I840" s="1338"/>
      <c r="J840" s="73"/>
      <c r="K840" s="1338"/>
      <c r="L840" s="73"/>
      <c r="M840" s="1339"/>
    </row>
    <row r="841" spans="8:13" ht="17.5">
      <c r="H841" s="73"/>
      <c r="I841" s="1338"/>
      <c r="J841" s="73"/>
      <c r="K841" s="1338"/>
      <c r="L841" s="73"/>
      <c r="M841" s="1339"/>
    </row>
    <row r="842" spans="8:13" ht="17.5">
      <c r="H842" s="73"/>
      <c r="I842" s="1338"/>
      <c r="J842" s="73"/>
      <c r="K842" s="1338"/>
      <c r="L842" s="73"/>
      <c r="M842" s="1339"/>
    </row>
    <row r="843" spans="8:13" ht="17.5">
      <c r="H843" s="73"/>
      <c r="I843" s="1338"/>
      <c r="J843" s="73"/>
      <c r="K843" s="1338"/>
      <c r="L843" s="73"/>
      <c r="M843" s="1339"/>
    </row>
    <row r="844" spans="8:13" ht="17.5">
      <c r="H844" s="73"/>
      <c r="I844" s="1338"/>
      <c r="J844" s="73"/>
      <c r="K844" s="1338"/>
      <c r="L844" s="73"/>
      <c r="M844" s="1339"/>
    </row>
    <row r="845" spans="8:13" ht="17.5">
      <c r="H845" s="73"/>
      <c r="I845" s="1338"/>
      <c r="J845" s="73"/>
      <c r="K845" s="1338"/>
      <c r="L845" s="73"/>
      <c r="M845" s="1339"/>
    </row>
    <row r="846" spans="8:13" ht="17.5">
      <c r="H846" s="73"/>
      <c r="I846" s="1338"/>
      <c r="J846" s="73"/>
      <c r="K846" s="1338"/>
      <c r="L846" s="73"/>
      <c r="M846" s="1339"/>
    </row>
    <row r="847" spans="8:13" ht="17.5">
      <c r="H847" s="73"/>
      <c r="I847" s="1338"/>
      <c r="J847" s="73"/>
      <c r="K847" s="1338"/>
      <c r="L847" s="73"/>
      <c r="M847" s="1339"/>
    </row>
    <row r="848" spans="8:13" ht="17.5">
      <c r="H848" s="73"/>
      <c r="I848" s="1338"/>
      <c r="J848" s="73"/>
      <c r="K848" s="1338"/>
      <c r="L848" s="73"/>
      <c r="M848" s="1339"/>
    </row>
    <row r="849" spans="8:13" ht="17.5">
      <c r="H849" s="73"/>
      <c r="I849" s="1338"/>
      <c r="J849" s="73"/>
      <c r="K849" s="1338"/>
      <c r="L849" s="73"/>
      <c r="M849" s="1339"/>
    </row>
    <row r="850" spans="8:13" ht="17.5">
      <c r="H850" s="73"/>
      <c r="I850" s="1338"/>
      <c r="J850" s="73"/>
      <c r="K850" s="1338"/>
      <c r="L850" s="73"/>
      <c r="M850" s="1339"/>
    </row>
    <row r="851" spans="8:13" ht="17.5">
      <c r="H851" s="73"/>
      <c r="I851" s="1338"/>
      <c r="J851" s="73"/>
      <c r="K851" s="1338"/>
      <c r="L851" s="73"/>
      <c r="M851" s="1339"/>
    </row>
    <row r="852" spans="8:13" ht="17.5">
      <c r="H852" s="73"/>
      <c r="I852" s="1338"/>
      <c r="J852" s="73"/>
      <c r="K852" s="1338"/>
      <c r="L852" s="73"/>
      <c r="M852" s="1339"/>
    </row>
    <row r="853" spans="8:13" ht="17.5">
      <c r="H853" s="73"/>
      <c r="I853" s="1338"/>
      <c r="J853" s="73"/>
      <c r="K853" s="1338"/>
      <c r="L853" s="73"/>
      <c r="M853" s="1339"/>
    </row>
    <row r="854" spans="8:13" ht="17.5">
      <c r="H854" s="73"/>
      <c r="I854" s="1338"/>
      <c r="J854" s="73"/>
      <c r="K854" s="1338"/>
      <c r="L854" s="73"/>
      <c r="M854" s="1339"/>
    </row>
    <row r="855" spans="8:13" ht="17.5">
      <c r="H855" s="73"/>
      <c r="I855" s="1338"/>
      <c r="J855" s="73"/>
      <c r="K855" s="1338"/>
      <c r="L855" s="73"/>
      <c r="M855" s="1339"/>
    </row>
    <row r="856" spans="8:13" ht="17.5">
      <c r="H856" s="73"/>
      <c r="I856" s="1338"/>
      <c r="J856" s="73"/>
      <c r="K856" s="1338"/>
      <c r="L856" s="73"/>
      <c r="M856" s="1339"/>
    </row>
    <row r="857" spans="8:13" ht="17.5">
      <c r="H857" s="73"/>
      <c r="I857" s="1338"/>
      <c r="J857" s="73"/>
      <c r="K857" s="1338"/>
      <c r="L857" s="73"/>
      <c r="M857" s="1339"/>
    </row>
    <row r="858" spans="8:13" ht="17.5">
      <c r="H858" s="73"/>
      <c r="I858" s="1338"/>
      <c r="J858" s="73"/>
      <c r="K858" s="1338"/>
      <c r="L858" s="73"/>
      <c r="M858" s="1339"/>
    </row>
    <row r="859" spans="8:13" ht="17.5">
      <c r="H859" s="73"/>
      <c r="I859" s="1338"/>
      <c r="J859" s="73"/>
      <c r="K859" s="1338"/>
      <c r="L859" s="73"/>
      <c r="M859" s="1339"/>
    </row>
    <row r="860" spans="8:13" ht="17.5">
      <c r="H860" s="73"/>
      <c r="I860" s="1338"/>
      <c r="J860" s="73"/>
      <c r="K860" s="1338"/>
      <c r="L860" s="73"/>
      <c r="M860" s="1339"/>
    </row>
    <row r="861" spans="8:13" ht="17.5">
      <c r="H861" s="73"/>
      <c r="I861" s="1338"/>
      <c r="J861" s="73"/>
      <c r="K861" s="1338"/>
      <c r="L861" s="73"/>
      <c r="M861" s="1339"/>
    </row>
    <row r="862" spans="8:13" ht="17.5">
      <c r="H862" s="73"/>
      <c r="I862" s="1338"/>
      <c r="J862" s="73"/>
      <c r="K862" s="1338"/>
      <c r="L862" s="73"/>
      <c r="M862" s="1339"/>
    </row>
    <row r="863" spans="8:13" ht="17.5">
      <c r="H863" s="73"/>
      <c r="I863" s="1338"/>
      <c r="J863" s="73"/>
      <c r="K863" s="1338"/>
      <c r="L863" s="73"/>
      <c r="M863" s="1339"/>
    </row>
    <row r="864" spans="8:13" ht="17.5">
      <c r="H864" s="73"/>
      <c r="I864" s="1338"/>
      <c r="J864" s="73"/>
      <c r="K864" s="1338"/>
      <c r="L864" s="73"/>
      <c r="M864" s="1339"/>
    </row>
    <row r="865" spans="8:13" ht="17.5">
      <c r="H865" s="73"/>
      <c r="I865" s="1338"/>
      <c r="J865" s="73"/>
      <c r="K865" s="1338"/>
      <c r="L865" s="73"/>
      <c r="M865" s="1339"/>
    </row>
    <row r="866" spans="8:13" ht="17.5">
      <c r="H866" s="73"/>
      <c r="I866" s="1338"/>
      <c r="J866" s="73"/>
      <c r="K866" s="1338"/>
      <c r="L866" s="73"/>
      <c r="M866" s="1339"/>
    </row>
    <row r="867" spans="8:13" ht="17.5">
      <c r="H867" s="73"/>
      <c r="I867" s="1338"/>
      <c r="J867" s="73"/>
      <c r="K867" s="1338"/>
      <c r="L867" s="73"/>
      <c r="M867" s="1339"/>
    </row>
    <row r="868" spans="8:13" ht="17.5">
      <c r="H868" s="73"/>
      <c r="I868" s="1338"/>
      <c r="J868" s="73"/>
      <c r="K868" s="1338"/>
      <c r="L868" s="73"/>
      <c r="M868" s="1339"/>
    </row>
    <row r="869" spans="8:13" ht="17.5">
      <c r="H869" s="73"/>
      <c r="I869" s="1338"/>
      <c r="J869" s="73"/>
      <c r="K869" s="1338"/>
      <c r="L869" s="73"/>
      <c r="M869" s="1339"/>
    </row>
    <row r="870" spans="8:13" ht="17.5">
      <c r="H870" s="73"/>
      <c r="I870" s="1338"/>
      <c r="J870" s="73"/>
      <c r="K870" s="1338"/>
      <c r="L870" s="73"/>
      <c r="M870" s="1339"/>
    </row>
    <row r="871" spans="8:13" ht="17.5">
      <c r="H871" s="73"/>
      <c r="I871" s="1338"/>
      <c r="J871" s="73"/>
      <c r="K871" s="1338"/>
      <c r="L871" s="73"/>
      <c r="M871" s="1339"/>
    </row>
    <row r="872" spans="8:13" ht="17.5">
      <c r="H872" s="73"/>
      <c r="I872" s="1338"/>
      <c r="J872" s="73"/>
      <c r="K872" s="1338"/>
      <c r="L872" s="73"/>
      <c r="M872" s="1339"/>
    </row>
    <row r="873" spans="8:13" ht="17.5">
      <c r="H873" s="73"/>
      <c r="I873" s="1338"/>
      <c r="J873" s="73"/>
      <c r="K873" s="1338"/>
      <c r="L873" s="73"/>
      <c r="M873" s="1339"/>
    </row>
    <row r="874" spans="8:13" ht="17.5">
      <c r="H874" s="73"/>
      <c r="I874" s="1338"/>
      <c r="J874" s="73"/>
      <c r="K874" s="1338"/>
      <c r="L874" s="73"/>
      <c r="M874" s="1339"/>
    </row>
    <row r="875" spans="8:13" ht="17.5">
      <c r="H875" s="73"/>
      <c r="I875" s="1338"/>
      <c r="J875" s="73"/>
      <c r="K875" s="1338"/>
      <c r="L875" s="73"/>
      <c r="M875" s="1339"/>
    </row>
    <row r="876" spans="8:13" ht="17.5">
      <c r="H876" s="73"/>
      <c r="I876" s="1338"/>
      <c r="J876" s="73"/>
      <c r="K876" s="1338"/>
      <c r="L876" s="73"/>
      <c r="M876" s="1339"/>
    </row>
    <row r="877" spans="8:13" ht="17.5">
      <c r="H877" s="73"/>
      <c r="I877" s="1338"/>
      <c r="J877" s="73"/>
      <c r="K877" s="1338"/>
      <c r="L877" s="73"/>
      <c r="M877" s="1339"/>
    </row>
    <row r="878" spans="8:13" ht="17.5">
      <c r="H878" s="73"/>
      <c r="I878" s="1338"/>
      <c r="J878" s="73"/>
      <c r="K878" s="1338"/>
      <c r="L878" s="73"/>
      <c r="M878" s="1339"/>
    </row>
    <row r="879" spans="8:13" ht="17.5">
      <c r="H879" s="73"/>
      <c r="I879" s="1338"/>
      <c r="J879" s="73"/>
      <c r="K879" s="1338"/>
      <c r="L879" s="73"/>
      <c r="M879" s="1339"/>
    </row>
    <row r="880" spans="8:13" ht="17.5">
      <c r="H880" s="73"/>
      <c r="I880" s="1338"/>
      <c r="J880" s="73"/>
      <c r="K880" s="1338"/>
      <c r="L880" s="73"/>
      <c r="M880" s="1339"/>
    </row>
    <row r="881" spans="8:13" ht="17.5">
      <c r="H881" s="73"/>
      <c r="I881" s="1338"/>
      <c r="J881" s="73"/>
      <c r="K881" s="1338"/>
      <c r="L881" s="73"/>
      <c r="M881" s="1339"/>
    </row>
    <row r="882" spans="8:13" ht="17.5">
      <c r="H882" s="73"/>
      <c r="I882" s="1338"/>
      <c r="J882" s="73"/>
      <c r="K882" s="1338"/>
      <c r="L882" s="73"/>
      <c r="M882" s="1339"/>
    </row>
    <row r="883" spans="8:13" ht="17.5">
      <c r="H883" s="73"/>
      <c r="I883" s="1338"/>
      <c r="J883" s="73"/>
      <c r="K883" s="1338"/>
      <c r="L883" s="73"/>
      <c r="M883" s="1339"/>
    </row>
    <row r="884" spans="8:13" ht="17.5">
      <c r="H884" s="73"/>
      <c r="I884" s="1338"/>
      <c r="J884" s="73"/>
      <c r="K884" s="1338"/>
      <c r="L884" s="73"/>
      <c r="M884" s="1339"/>
    </row>
    <row r="885" spans="8:13" ht="17.5">
      <c r="H885" s="73"/>
      <c r="I885" s="1338"/>
      <c r="J885" s="73"/>
      <c r="K885" s="1338"/>
      <c r="L885" s="73"/>
      <c r="M885" s="1339"/>
    </row>
    <row r="886" spans="8:13" ht="17.5">
      <c r="H886" s="73"/>
      <c r="I886" s="1338"/>
      <c r="J886" s="73"/>
      <c r="K886" s="1338"/>
      <c r="L886" s="73"/>
      <c r="M886" s="1339"/>
    </row>
    <row r="887" spans="8:13" ht="17.5">
      <c r="H887" s="73"/>
      <c r="I887" s="1338"/>
      <c r="J887" s="73"/>
      <c r="K887" s="1338"/>
      <c r="L887" s="73"/>
      <c r="M887" s="1339"/>
    </row>
    <row r="888" spans="8:13" ht="17.5">
      <c r="H888" s="73"/>
      <c r="I888" s="1338"/>
      <c r="J888" s="73"/>
      <c r="K888" s="1338"/>
      <c r="L888" s="73"/>
      <c r="M888" s="1339"/>
    </row>
    <row r="889" spans="8:13" ht="17.5">
      <c r="H889" s="73"/>
      <c r="I889" s="1338"/>
      <c r="J889" s="73"/>
      <c r="K889" s="1338"/>
      <c r="L889" s="73"/>
      <c r="M889" s="1339"/>
    </row>
    <row r="890" spans="8:13" ht="17.5">
      <c r="H890" s="73"/>
      <c r="I890" s="1338"/>
      <c r="J890" s="73"/>
      <c r="K890" s="1338"/>
      <c r="L890" s="73"/>
      <c r="M890" s="1339"/>
    </row>
    <row r="891" spans="8:13" ht="17.5">
      <c r="H891" s="73"/>
      <c r="I891" s="1338"/>
      <c r="J891" s="73"/>
      <c r="K891" s="1338"/>
      <c r="L891" s="73"/>
      <c r="M891" s="1339"/>
    </row>
    <row r="892" spans="8:13" ht="17.5">
      <c r="H892" s="73"/>
      <c r="I892" s="1338"/>
      <c r="J892" s="73"/>
      <c r="K892" s="1338"/>
      <c r="L892" s="73"/>
      <c r="M892" s="1339"/>
    </row>
    <row r="893" spans="8:13" ht="17.5">
      <c r="H893" s="73"/>
      <c r="I893" s="1338"/>
      <c r="J893" s="73"/>
      <c r="K893" s="1338"/>
      <c r="L893" s="73"/>
      <c r="M893" s="1339"/>
    </row>
    <row r="894" spans="8:13" ht="17.5">
      <c r="H894" s="73"/>
      <c r="I894" s="1338"/>
      <c r="J894" s="73"/>
      <c r="K894" s="1338"/>
      <c r="L894" s="73"/>
      <c r="M894" s="1339"/>
    </row>
    <row r="895" spans="8:13" ht="17.5">
      <c r="H895" s="73"/>
      <c r="I895" s="1338"/>
      <c r="J895" s="73"/>
      <c r="K895" s="1338"/>
      <c r="L895" s="73"/>
      <c r="M895" s="1339"/>
    </row>
    <row r="896" spans="8:13" ht="17.5">
      <c r="H896" s="73"/>
      <c r="I896" s="1338"/>
      <c r="J896" s="73"/>
      <c r="K896" s="1338"/>
      <c r="L896" s="73"/>
      <c r="M896" s="1339"/>
    </row>
    <row r="897" spans="8:13" ht="17.5">
      <c r="H897" s="73"/>
      <c r="I897" s="1338"/>
      <c r="J897" s="73"/>
      <c r="K897" s="1338"/>
      <c r="L897" s="73"/>
      <c r="M897" s="1339"/>
    </row>
    <row r="898" spans="8:13" ht="17.5">
      <c r="H898" s="73"/>
      <c r="I898" s="1338"/>
      <c r="J898" s="73"/>
      <c r="K898" s="1338"/>
      <c r="L898" s="73"/>
      <c r="M898" s="1339"/>
    </row>
    <row r="899" spans="8:13" ht="17.5">
      <c r="H899" s="73"/>
      <c r="I899" s="1338"/>
      <c r="J899" s="73"/>
      <c r="K899" s="1338"/>
      <c r="L899" s="73"/>
      <c r="M899" s="1339"/>
    </row>
    <row r="900" spans="8:13" ht="17.5">
      <c r="H900" s="73"/>
      <c r="I900" s="1338"/>
      <c r="J900" s="73"/>
      <c r="K900" s="1338"/>
      <c r="L900" s="73"/>
      <c r="M900" s="1339"/>
    </row>
    <row r="901" spans="8:13" ht="17.5">
      <c r="H901" s="73"/>
      <c r="I901" s="1338"/>
      <c r="J901" s="73"/>
      <c r="K901" s="1338"/>
      <c r="L901" s="73"/>
      <c r="M901" s="1339"/>
    </row>
    <row r="902" spans="8:13" ht="17.5">
      <c r="H902" s="73"/>
      <c r="I902" s="1338"/>
      <c r="J902" s="73"/>
      <c r="K902" s="1338"/>
      <c r="L902" s="73"/>
      <c r="M902" s="1339"/>
    </row>
    <row r="903" spans="8:13" ht="17.5">
      <c r="H903" s="73"/>
      <c r="I903" s="1338"/>
      <c r="J903" s="73"/>
      <c r="K903" s="1338"/>
      <c r="L903" s="73"/>
      <c r="M903" s="1339"/>
    </row>
    <row r="904" spans="8:13" ht="17.5">
      <c r="H904" s="73"/>
      <c r="I904" s="1338"/>
      <c r="J904" s="73"/>
      <c r="K904" s="1338"/>
      <c r="L904" s="73"/>
      <c r="M904" s="1339"/>
    </row>
    <row r="905" spans="8:13" ht="17.5">
      <c r="H905" s="73"/>
      <c r="I905" s="1338"/>
      <c r="J905" s="73"/>
      <c r="K905" s="1338"/>
      <c r="L905" s="73"/>
      <c r="M905" s="1339"/>
    </row>
    <row r="906" spans="8:13" ht="17.5">
      <c r="H906" s="73"/>
      <c r="I906" s="1338"/>
      <c r="J906" s="73"/>
      <c r="K906" s="1338"/>
      <c r="L906" s="73"/>
      <c r="M906" s="1339"/>
    </row>
    <row r="907" spans="8:13" ht="17.5">
      <c r="H907" s="73"/>
      <c r="I907" s="1338"/>
      <c r="J907" s="73"/>
      <c r="K907" s="1338"/>
      <c r="L907" s="73"/>
      <c r="M907" s="1339"/>
    </row>
    <row r="908" spans="8:13" ht="17.5">
      <c r="H908" s="73"/>
      <c r="I908" s="1338"/>
      <c r="J908" s="73"/>
      <c r="K908" s="1338"/>
      <c r="L908" s="73"/>
      <c r="M908" s="1339"/>
    </row>
    <row r="909" spans="8:13" ht="17.5">
      <c r="H909" s="73"/>
      <c r="I909" s="1338"/>
      <c r="J909" s="73"/>
      <c r="K909" s="1338"/>
      <c r="L909" s="73"/>
      <c r="M909" s="1339"/>
    </row>
    <row r="910" spans="8:13" ht="17.5">
      <c r="H910" s="73"/>
      <c r="I910" s="1338"/>
      <c r="J910" s="73"/>
      <c r="K910" s="1338"/>
      <c r="L910" s="73"/>
      <c r="M910" s="1339"/>
    </row>
    <row r="911" spans="8:13" ht="17.5">
      <c r="H911" s="73"/>
      <c r="I911" s="1338"/>
      <c r="J911" s="73"/>
      <c r="K911" s="1338"/>
      <c r="L911" s="73"/>
      <c r="M911" s="1339"/>
    </row>
    <row r="912" spans="8:13" ht="17.5">
      <c r="H912" s="73"/>
      <c r="I912" s="1338"/>
      <c r="J912" s="73"/>
      <c r="K912" s="1338"/>
      <c r="L912" s="73"/>
      <c r="M912" s="1339"/>
    </row>
    <row r="913" spans="8:13" ht="17.5">
      <c r="H913" s="73"/>
      <c r="I913" s="1338"/>
      <c r="J913" s="73"/>
      <c r="K913" s="1338"/>
      <c r="L913" s="73"/>
      <c r="M913" s="1339"/>
    </row>
    <row r="914" spans="8:13" ht="17.5">
      <c r="H914" s="73"/>
      <c r="I914" s="1338"/>
      <c r="J914" s="73"/>
      <c r="K914" s="1338"/>
      <c r="L914" s="73"/>
      <c r="M914" s="1339"/>
    </row>
    <row r="915" spans="8:13" ht="17.5">
      <c r="H915" s="73"/>
      <c r="I915" s="1338"/>
      <c r="J915" s="73"/>
      <c r="K915" s="1338"/>
      <c r="L915" s="73"/>
      <c r="M915" s="1339"/>
    </row>
    <row r="916" spans="8:13" ht="17.5">
      <c r="H916" s="73"/>
      <c r="I916" s="1338"/>
      <c r="J916" s="73"/>
      <c r="K916" s="1338"/>
      <c r="L916" s="73"/>
      <c r="M916" s="1339"/>
    </row>
    <row r="917" spans="8:13" ht="17.5">
      <c r="H917" s="73"/>
      <c r="I917" s="1338"/>
      <c r="J917" s="73"/>
      <c r="K917" s="1338"/>
      <c r="L917" s="73"/>
      <c r="M917" s="1339"/>
    </row>
    <row r="918" spans="8:13" ht="17.5">
      <c r="H918" s="73"/>
      <c r="I918" s="1338"/>
      <c r="J918" s="73"/>
      <c r="K918" s="1338"/>
      <c r="L918" s="73"/>
      <c r="M918" s="1339"/>
    </row>
    <row r="919" spans="8:13" ht="17.5">
      <c r="H919" s="73"/>
      <c r="I919" s="1338"/>
      <c r="J919" s="73"/>
      <c r="K919" s="1338"/>
      <c r="L919" s="73"/>
      <c r="M919" s="1339"/>
    </row>
    <row r="920" spans="8:13" ht="17.5">
      <c r="H920" s="73"/>
      <c r="I920" s="1338"/>
      <c r="J920" s="73"/>
      <c r="K920" s="1338"/>
      <c r="L920" s="73"/>
      <c r="M920" s="1339"/>
    </row>
    <row r="921" spans="8:13" ht="17.5">
      <c r="H921" s="73"/>
      <c r="I921" s="1338"/>
      <c r="J921" s="73"/>
      <c r="K921" s="1338"/>
      <c r="L921" s="73"/>
      <c r="M921" s="1339"/>
    </row>
    <row r="922" spans="8:13" ht="17.5">
      <c r="H922" s="73"/>
      <c r="I922" s="1338"/>
      <c r="J922" s="73"/>
      <c r="K922" s="1338"/>
      <c r="L922" s="73"/>
      <c r="M922" s="1339"/>
    </row>
    <row r="923" spans="8:13" ht="17.5">
      <c r="H923" s="73"/>
      <c r="I923" s="1338"/>
      <c r="J923" s="73"/>
      <c r="K923" s="1338"/>
      <c r="L923" s="73"/>
      <c r="M923" s="1339"/>
    </row>
    <row r="924" spans="8:13" ht="17.5">
      <c r="H924" s="73"/>
      <c r="I924" s="1338"/>
      <c r="J924" s="73"/>
      <c r="K924" s="1338"/>
      <c r="L924" s="73"/>
      <c r="M924" s="1339"/>
    </row>
    <row r="925" spans="8:13" ht="17.5">
      <c r="H925" s="73"/>
      <c r="I925" s="1338"/>
      <c r="J925" s="73"/>
      <c r="K925" s="1338"/>
      <c r="L925" s="73"/>
      <c r="M925" s="1339"/>
    </row>
    <row r="926" spans="8:13" ht="17.5">
      <c r="H926" s="73"/>
      <c r="I926" s="1338"/>
      <c r="J926" s="73"/>
      <c r="K926" s="1338"/>
      <c r="L926" s="73"/>
      <c r="M926" s="1339"/>
    </row>
    <row r="927" spans="8:13" ht="17.5">
      <c r="H927" s="73"/>
      <c r="I927" s="1338"/>
      <c r="J927" s="73"/>
      <c r="K927" s="1338"/>
      <c r="L927" s="73"/>
      <c r="M927" s="1339"/>
    </row>
    <row r="928" spans="8:13" ht="17.5">
      <c r="H928" s="73"/>
      <c r="I928" s="1338"/>
      <c r="J928" s="73"/>
      <c r="K928" s="1338"/>
      <c r="L928" s="73"/>
      <c r="M928" s="1339"/>
    </row>
    <row r="929" spans="8:13" ht="17.5">
      <c r="H929" s="73"/>
      <c r="I929" s="1338"/>
      <c r="J929" s="73"/>
      <c r="K929" s="1338"/>
      <c r="L929" s="73"/>
      <c r="M929" s="1339"/>
    </row>
    <row r="930" spans="8:13" ht="17.5">
      <c r="H930" s="73"/>
      <c r="I930" s="1338"/>
      <c r="J930" s="73"/>
      <c r="K930" s="1338"/>
      <c r="L930" s="73"/>
      <c r="M930" s="1339"/>
    </row>
    <row r="931" spans="8:13" ht="17.5">
      <c r="H931" s="73"/>
      <c r="I931" s="1338"/>
      <c r="J931" s="73"/>
      <c r="K931" s="1338"/>
      <c r="L931" s="73"/>
      <c r="M931" s="1339"/>
    </row>
    <row r="932" spans="8:13" ht="17.5">
      <c r="H932" s="73"/>
      <c r="I932" s="1338"/>
      <c r="J932" s="73"/>
      <c r="K932" s="1338"/>
      <c r="L932" s="73"/>
      <c r="M932" s="1339"/>
    </row>
    <row r="933" spans="8:13" ht="17.5">
      <c r="H933" s="73"/>
      <c r="I933" s="1338"/>
      <c r="J933" s="73"/>
      <c r="K933" s="1338"/>
      <c r="L933" s="73"/>
      <c r="M933" s="1339"/>
    </row>
    <row r="934" spans="8:13" ht="17.5">
      <c r="H934" s="73"/>
      <c r="I934" s="1338"/>
      <c r="J934" s="73"/>
      <c r="K934" s="1338"/>
      <c r="L934" s="73"/>
      <c r="M934" s="1339"/>
    </row>
    <row r="935" spans="8:13" ht="17.5">
      <c r="H935" s="73"/>
      <c r="I935" s="1338"/>
      <c r="J935" s="73"/>
      <c r="K935" s="1338"/>
      <c r="L935" s="73"/>
      <c r="M935" s="1339"/>
    </row>
    <row r="936" spans="8:13" ht="17.5">
      <c r="H936" s="73"/>
      <c r="I936" s="1338"/>
      <c r="J936" s="73"/>
      <c r="K936" s="1338"/>
      <c r="L936" s="73"/>
      <c r="M936" s="1339"/>
    </row>
    <row r="937" spans="8:13" ht="17.5">
      <c r="H937" s="73"/>
      <c r="I937" s="1338"/>
      <c r="J937" s="73"/>
      <c r="K937" s="1338"/>
      <c r="L937" s="73"/>
      <c r="M937" s="1339"/>
    </row>
    <row r="938" spans="8:13" ht="17.5">
      <c r="H938" s="73"/>
      <c r="I938" s="1338"/>
      <c r="J938" s="73"/>
      <c r="K938" s="1338"/>
      <c r="L938" s="73"/>
      <c r="M938" s="1339"/>
    </row>
    <row r="939" spans="8:13" ht="17.5">
      <c r="H939" s="73"/>
      <c r="I939" s="1338"/>
      <c r="J939" s="73"/>
      <c r="K939" s="1338"/>
      <c r="L939" s="73"/>
      <c r="M939" s="1339"/>
    </row>
    <row r="940" spans="8:13" ht="17.5">
      <c r="H940" s="73"/>
      <c r="I940" s="1338"/>
      <c r="J940" s="73"/>
      <c r="K940" s="1338"/>
      <c r="L940" s="73"/>
      <c r="M940" s="1339"/>
    </row>
    <row r="941" spans="8:13" ht="17.5">
      <c r="H941" s="73"/>
      <c r="I941" s="1338"/>
      <c r="J941" s="73"/>
      <c r="K941" s="1338"/>
      <c r="L941" s="73"/>
      <c r="M941" s="1339"/>
    </row>
    <row r="942" spans="8:13" ht="17.5">
      <c r="H942" s="73"/>
      <c r="I942" s="1338"/>
      <c r="J942" s="73"/>
      <c r="K942" s="1338"/>
      <c r="L942" s="73"/>
      <c r="M942" s="1339"/>
    </row>
    <row r="943" spans="8:13" ht="17.5">
      <c r="H943" s="73"/>
      <c r="I943" s="1338"/>
      <c r="J943" s="73"/>
      <c r="K943" s="1338"/>
      <c r="L943" s="73"/>
      <c r="M943" s="1339"/>
    </row>
    <row r="944" spans="8:13" ht="17.5">
      <c r="H944" s="73"/>
      <c r="I944" s="1338"/>
      <c r="J944" s="73"/>
      <c r="K944" s="1338"/>
      <c r="L944" s="73"/>
      <c r="M944" s="1339"/>
    </row>
    <row r="945" spans="8:13" ht="17.5">
      <c r="H945" s="73"/>
      <c r="I945" s="1338"/>
      <c r="J945" s="73"/>
      <c r="K945" s="1338"/>
      <c r="L945" s="73"/>
      <c r="M945" s="1339"/>
    </row>
    <row r="946" spans="8:13" ht="17.5">
      <c r="H946" s="73"/>
      <c r="I946" s="1338"/>
      <c r="J946" s="73"/>
      <c r="K946" s="1338"/>
      <c r="L946" s="73"/>
      <c r="M946" s="1339"/>
    </row>
    <row r="947" spans="8:13" ht="17.5">
      <c r="H947" s="73"/>
      <c r="I947" s="1338"/>
      <c r="J947" s="73"/>
      <c r="K947" s="1338"/>
      <c r="L947" s="73"/>
      <c r="M947" s="1339"/>
    </row>
    <row r="948" spans="8:13" ht="17.5">
      <c r="H948" s="73"/>
      <c r="I948" s="1338"/>
      <c r="J948" s="73"/>
      <c r="K948" s="1338"/>
      <c r="L948" s="73"/>
      <c r="M948" s="1339"/>
    </row>
    <row r="949" spans="8:13" ht="17.5">
      <c r="H949" s="73"/>
      <c r="I949" s="1338"/>
      <c r="J949" s="73"/>
      <c r="K949" s="1338"/>
      <c r="L949" s="73"/>
      <c r="M949" s="1339"/>
    </row>
    <row r="950" spans="8:13" ht="17.5">
      <c r="H950" s="73"/>
      <c r="I950" s="1338"/>
      <c r="J950" s="73"/>
      <c r="K950" s="1338"/>
      <c r="L950" s="73"/>
      <c r="M950" s="1339"/>
    </row>
    <row r="951" spans="8:13" ht="17.5">
      <c r="H951" s="73"/>
      <c r="I951" s="1338"/>
      <c r="J951" s="73"/>
      <c r="K951" s="1338"/>
      <c r="L951" s="73"/>
      <c r="M951" s="1339"/>
    </row>
    <row r="952" spans="8:13" ht="17.5">
      <c r="H952" s="73"/>
      <c r="I952" s="1338"/>
      <c r="J952" s="73"/>
      <c r="K952" s="1338"/>
      <c r="L952" s="73"/>
      <c r="M952" s="1339"/>
    </row>
    <row r="953" spans="8:13" ht="17.5">
      <c r="H953" s="73"/>
      <c r="I953" s="1338"/>
      <c r="J953" s="73"/>
      <c r="K953" s="1338"/>
      <c r="L953" s="73"/>
      <c r="M953" s="1339"/>
    </row>
    <row r="954" spans="8:13" ht="17.5">
      <c r="H954" s="73"/>
      <c r="I954" s="1338"/>
      <c r="J954" s="73"/>
      <c r="K954" s="1338"/>
      <c r="L954" s="73"/>
      <c r="M954" s="1339"/>
    </row>
    <row r="955" spans="8:13" ht="17.5">
      <c r="H955" s="73"/>
      <c r="I955" s="1338"/>
      <c r="J955" s="73"/>
      <c r="K955" s="1338"/>
      <c r="L955" s="73"/>
      <c r="M955" s="1339"/>
    </row>
    <row r="956" spans="8:13" ht="17.5">
      <c r="H956" s="73"/>
      <c r="I956" s="1338"/>
      <c r="J956" s="73"/>
      <c r="K956" s="1338"/>
      <c r="L956" s="73"/>
      <c r="M956" s="1339"/>
    </row>
    <row r="957" spans="8:13" ht="17.5">
      <c r="H957" s="73"/>
      <c r="I957" s="1338"/>
      <c r="J957" s="73"/>
      <c r="K957" s="1338"/>
      <c r="L957" s="73"/>
      <c r="M957" s="1339"/>
    </row>
    <row r="958" spans="8:13" ht="17.5">
      <c r="H958" s="73"/>
      <c r="I958" s="1338"/>
      <c r="J958" s="73"/>
      <c r="K958" s="1338"/>
      <c r="L958" s="73"/>
      <c r="M958" s="1339"/>
    </row>
    <row r="959" spans="8:13" ht="17.5">
      <c r="H959" s="73"/>
      <c r="I959" s="1338"/>
      <c r="J959" s="73"/>
      <c r="K959" s="1338"/>
      <c r="L959" s="73"/>
      <c r="M959" s="1339"/>
    </row>
    <row r="960" spans="8:13" ht="17.5">
      <c r="H960" s="73"/>
      <c r="I960" s="1338"/>
      <c r="J960" s="73"/>
      <c r="K960" s="1338"/>
      <c r="L960" s="73"/>
      <c r="M960" s="1339"/>
    </row>
    <row r="961" spans="8:13" ht="17.5">
      <c r="H961" s="73"/>
      <c r="I961" s="1338"/>
      <c r="J961" s="73"/>
      <c r="K961" s="1338"/>
      <c r="L961" s="73"/>
      <c r="M961" s="1339"/>
    </row>
    <row r="962" spans="8:13" ht="17.5">
      <c r="H962" s="73"/>
      <c r="I962" s="1338"/>
      <c r="J962" s="73"/>
      <c r="K962" s="1338"/>
      <c r="L962" s="73"/>
      <c r="M962" s="1339"/>
    </row>
    <row r="963" spans="8:13" ht="17.5">
      <c r="H963" s="73"/>
      <c r="I963" s="1338"/>
      <c r="J963" s="73"/>
      <c r="K963" s="1338"/>
      <c r="L963" s="73"/>
      <c r="M963" s="1339"/>
    </row>
    <row r="964" spans="8:13" ht="17.5">
      <c r="H964" s="73"/>
      <c r="I964" s="1338"/>
      <c r="J964" s="73"/>
      <c r="K964" s="1338"/>
      <c r="L964" s="73"/>
      <c r="M964" s="1339"/>
    </row>
    <row r="965" spans="8:13" ht="17.5">
      <c r="H965" s="73"/>
      <c r="I965" s="1338"/>
      <c r="J965" s="73"/>
      <c r="K965" s="1338"/>
      <c r="L965" s="73"/>
      <c r="M965" s="1339"/>
    </row>
    <row r="966" spans="8:13" ht="17.5">
      <c r="H966" s="73"/>
      <c r="I966" s="1338"/>
      <c r="J966" s="73"/>
      <c r="K966" s="1338"/>
      <c r="L966" s="73"/>
      <c r="M966" s="1339"/>
    </row>
    <row r="967" spans="8:13" ht="17.5">
      <c r="H967" s="73"/>
      <c r="I967" s="1338"/>
      <c r="J967" s="73"/>
      <c r="K967" s="1338"/>
      <c r="L967" s="73"/>
      <c r="M967" s="1339"/>
    </row>
    <row r="968" spans="8:13" ht="17.5">
      <c r="H968" s="73"/>
      <c r="I968" s="1338"/>
      <c r="J968" s="73"/>
      <c r="K968" s="1338"/>
      <c r="L968" s="73"/>
      <c r="M968" s="1339"/>
    </row>
    <row r="969" spans="8:13" ht="17.5">
      <c r="H969" s="73"/>
      <c r="I969" s="1338"/>
      <c r="J969" s="73"/>
      <c r="K969" s="1338"/>
      <c r="L969" s="73"/>
      <c r="M969" s="1339"/>
    </row>
    <row r="970" spans="8:13" ht="17.5">
      <c r="H970" s="73"/>
      <c r="I970" s="1338"/>
      <c r="J970" s="73"/>
      <c r="K970" s="1338"/>
      <c r="L970" s="73"/>
      <c r="M970" s="1339"/>
    </row>
    <row r="971" spans="8:13" ht="17.5">
      <c r="H971" s="73"/>
      <c r="I971" s="1338"/>
      <c r="J971" s="73"/>
      <c r="K971" s="1338"/>
      <c r="L971" s="73"/>
      <c r="M971" s="1339"/>
    </row>
    <row r="972" spans="8:13" ht="17.5">
      <c r="H972" s="73"/>
      <c r="I972" s="1338"/>
      <c r="J972" s="73"/>
      <c r="K972" s="1338"/>
      <c r="L972" s="73"/>
      <c r="M972" s="1339"/>
    </row>
    <row r="973" spans="8:13" ht="17.5">
      <c r="H973" s="73"/>
      <c r="I973" s="1338"/>
      <c r="J973" s="73"/>
      <c r="K973" s="1338"/>
      <c r="L973" s="73"/>
      <c r="M973" s="1339"/>
    </row>
    <row r="974" spans="8:13" ht="17.5">
      <c r="H974" s="73"/>
      <c r="I974" s="1338"/>
      <c r="J974" s="73"/>
      <c r="K974" s="1338"/>
      <c r="L974" s="73"/>
      <c r="M974" s="1339"/>
    </row>
    <row r="975" spans="8:13" ht="17.5">
      <c r="H975" s="73"/>
      <c r="I975" s="1338"/>
      <c r="J975" s="73"/>
      <c r="K975" s="1338"/>
      <c r="L975" s="73"/>
      <c r="M975" s="1339"/>
    </row>
    <row r="976" spans="8:13" ht="17.5">
      <c r="H976" s="73"/>
      <c r="I976" s="1338"/>
      <c r="J976" s="73"/>
      <c r="K976" s="1338"/>
      <c r="L976" s="73"/>
      <c r="M976" s="1339"/>
    </row>
    <row r="977" spans="8:13" ht="17.5">
      <c r="H977" s="73"/>
      <c r="I977" s="1338"/>
      <c r="J977" s="73"/>
      <c r="K977" s="1338"/>
      <c r="L977" s="73"/>
      <c r="M977" s="1339"/>
    </row>
    <row r="978" spans="8:13" ht="17.5">
      <c r="H978" s="73"/>
      <c r="I978" s="1338"/>
      <c r="J978" s="73"/>
      <c r="K978" s="1338"/>
      <c r="L978" s="73"/>
      <c r="M978" s="1339"/>
    </row>
    <row r="979" spans="8:13" ht="17.5">
      <c r="H979" s="73"/>
      <c r="I979" s="1338"/>
      <c r="J979" s="73"/>
      <c r="K979" s="1338"/>
      <c r="L979" s="73"/>
      <c r="M979" s="1339"/>
    </row>
    <row r="980" spans="8:13" ht="17.5">
      <c r="H980" s="73"/>
      <c r="I980" s="1338"/>
      <c r="J980" s="73"/>
      <c r="K980" s="1338"/>
      <c r="L980" s="73"/>
      <c r="M980" s="1339"/>
    </row>
    <row r="981" spans="8:13" ht="17.5">
      <c r="H981" s="73"/>
      <c r="I981" s="1338"/>
      <c r="J981" s="73"/>
      <c r="K981" s="1338"/>
      <c r="L981" s="73"/>
      <c r="M981" s="1339"/>
    </row>
    <row r="982" spans="8:13" ht="17.5">
      <c r="H982" s="73"/>
      <c r="I982" s="1338"/>
      <c r="J982" s="73"/>
      <c r="K982" s="1338"/>
      <c r="L982" s="73"/>
      <c r="M982" s="1339"/>
    </row>
    <row r="983" spans="8:13" ht="17.5">
      <c r="H983" s="73"/>
      <c r="I983" s="1338"/>
      <c r="J983" s="73"/>
      <c r="K983" s="1338"/>
      <c r="L983" s="73"/>
      <c r="M983" s="1339"/>
    </row>
    <row r="984" spans="8:13" ht="17.5">
      <c r="H984" s="73"/>
      <c r="I984" s="1338"/>
      <c r="J984" s="73"/>
      <c r="K984" s="1338"/>
      <c r="L984" s="73"/>
      <c r="M984" s="1339"/>
    </row>
    <row r="985" spans="8:13" ht="17.5">
      <c r="H985" s="73"/>
      <c r="I985" s="1338"/>
      <c r="J985" s="73"/>
      <c r="K985" s="1338"/>
      <c r="L985" s="73"/>
      <c r="M985" s="1339"/>
    </row>
    <row r="986" spans="8:13" ht="17.5">
      <c r="H986" s="73"/>
      <c r="I986" s="1338"/>
      <c r="J986" s="73"/>
      <c r="K986" s="1338"/>
      <c r="L986" s="73"/>
      <c r="M986" s="1339"/>
    </row>
    <row r="987" spans="8:13" ht="17.5">
      <c r="H987" s="73"/>
      <c r="I987" s="1338"/>
      <c r="J987" s="73"/>
      <c r="K987" s="1338"/>
      <c r="L987" s="73"/>
      <c r="M987" s="1339"/>
    </row>
    <row r="988" spans="8:13" ht="17.5">
      <c r="H988" s="73"/>
      <c r="I988" s="1338"/>
      <c r="J988" s="73"/>
      <c r="K988" s="1338"/>
      <c r="L988" s="73"/>
      <c r="M988" s="1339"/>
    </row>
    <row r="989" spans="8:13" ht="17.5">
      <c r="H989" s="73"/>
      <c r="I989" s="1338"/>
      <c r="J989" s="73"/>
      <c r="K989" s="1338"/>
      <c r="L989" s="73"/>
      <c r="M989" s="1339"/>
    </row>
    <row r="990" spans="8:13" ht="17.5">
      <c r="H990" s="73"/>
      <c r="I990" s="1338"/>
      <c r="J990" s="73"/>
      <c r="K990" s="1338"/>
      <c r="L990" s="73"/>
      <c r="M990" s="1339"/>
    </row>
    <row r="991" spans="8:13" ht="17.5">
      <c r="H991" s="73"/>
      <c r="I991" s="1338"/>
      <c r="J991" s="73"/>
      <c r="K991" s="1338"/>
      <c r="L991" s="73"/>
      <c r="M991" s="1339"/>
    </row>
    <row r="992" spans="8:13" ht="17.5">
      <c r="H992" s="73"/>
      <c r="I992" s="1338"/>
      <c r="J992" s="73"/>
      <c r="K992" s="1338"/>
      <c r="L992" s="73"/>
      <c r="M992" s="1339"/>
    </row>
    <row r="993" spans="8:13" ht="17.5">
      <c r="H993" s="73"/>
      <c r="I993" s="1338"/>
      <c r="J993" s="73"/>
      <c r="K993" s="1338"/>
      <c r="L993" s="73"/>
      <c r="M993" s="1339"/>
    </row>
    <row r="994" spans="8:13" ht="17.5">
      <c r="H994" s="73"/>
      <c r="I994" s="1338"/>
      <c r="J994" s="73"/>
      <c r="K994" s="1338"/>
      <c r="L994" s="73"/>
      <c r="M994" s="1339"/>
    </row>
    <row r="995" spans="8:13" ht="17.5">
      <c r="H995" s="73"/>
      <c r="I995" s="1338"/>
      <c r="J995" s="73"/>
      <c r="K995" s="1338"/>
      <c r="L995" s="73"/>
      <c r="M995" s="1339"/>
    </row>
    <row r="996" spans="8:13" ht="17.5">
      <c r="H996" s="73"/>
      <c r="I996" s="1338"/>
      <c r="J996" s="73"/>
      <c r="K996" s="1338"/>
      <c r="L996" s="73"/>
      <c r="M996" s="1339"/>
    </row>
    <row r="997" spans="8:13" ht="17.5">
      <c r="H997" s="73"/>
      <c r="I997" s="1338"/>
      <c r="J997" s="73"/>
      <c r="K997" s="1338"/>
      <c r="L997" s="73"/>
      <c r="M997" s="1339"/>
    </row>
    <row r="998" spans="8:13" ht="17.5">
      <c r="H998" s="73"/>
      <c r="I998" s="1338"/>
      <c r="J998" s="73"/>
      <c r="K998" s="1338"/>
      <c r="L998" s="73"/>
      <c r="M998" s="1339"/>
    </row>
    <row r="999" spans="8:13" ht="17.5">
      <c r="H999" s="73"/>
      <c r="I999" s="1338"/>
      <c r="J999" s="73"/>
      <c r="K999" s="1338"/>
      <c r="L999" s="73"/>
      <c r="M999" s="1339"/>
    </row>
    <row r="1000" spans="8:13" ht="17.5">
      <c r="H1000" s="73"/>
      <c r="I1000" s="1338"/>
      <c r="J1000" s="73"/>
      <c r="K1000" s="1338"/>
      <c r="L1000" s="73"/>
      <c r="M1000" s="1339"/>
    </row>
    <row r="1001" spans="8:13" ht="17.5">
      <c r="H1001" s="73"/>
      <c r="I1001" s="1338"/>
      <c r="J1001" s="73"/>
      <c r="K1001" s="1338"/>
      <c r="L1001" s="73"/>
      <c r="M1001" s="1339"/>
    </row>
    <row r="1002" spans="8:13" ht="17.5">
      <c r="H1002" s="73"/>
      <c r="I1002" s="1338"/>
      <c r="J1002" s="73"/>
      <c r="K1002" s="1338"/>
      <c r="L1002" s="73"/>
      <c r="M1002" s="1339"/>
    </row>
    <row r="1003" spans="8:13" ht="17.5">
      <c r="H1003" s="73"/>
      <c r="I1003" s="1338"/>
      <c r="J1003" s="73"/>
      <c r="K1003" s="1338"/>
      <c r="L1003" s="73"/>
      <c r="M1003" s="1339"/>
    </row>
    <row r="1004" spans="8:13" ht="17.5">
      <c r="H1004" s="73"/>
      <c r="I1004" s="1338"/>
      <c r="J1004" s="73"/>
      <c r="K1004" s="1338"/>
      <c r="L1004" s="73"/>
      <c r="M1004" s="1339"/>
    </row>
    <row r="1005" spans="8:13" ht="17.5">
      <c r="H1005" s="73"/>
      <c r="I1005" s="1338"/>
      <c r="J1005" s="73"/>
      <c r="K1005" s="1338"/>
      <c r="L1005" s="73"/>
      <c r="M1005" s="1339"/>
    </row>
    <row r="1006" spans="8:13" ht="17.5">
      <c r="H1006" s="73"/>
      <c r="I1006" s="1338"/>
      <c r="J1006" s="73"/>
      <c r="K1006" s="1338"/>
      <c r="L1006" s="73"/>
      <c r="M1006" s="1339"/>
    </row>
    <row r="1007" spans="8:13" ht="17.5">
      <c r="H1007" s="73"/>
      <c r="I1007" s="1338"/>
      <c r="J1007" s="73"/>
      <c r="K1007" s="1338"/>
      <c r="L1007" s="73"/>
      <c r="M1007" s="1339"/>
    </row>
    <row r="1008" spans="8:13" ht="17.5">
      <c r="H1008" s="73"/>
      <c r="I1008" s="1338"/>
      <c r="J1008" s="73"/>
      <c r="K1008" s="1338"/>
      <c r="L1008" s="73"/>
      <c r="M1008" s="1339"/>
    </row>
    <row r="1009" spans="8:13" ht="17.5">
      <c r="H1009" s="73"/>
      <c r="I1009" s="1338"/>
      <c r="J1009" s="73"/>
      <c r="K1009" s="1338"/>
      <c r="L1009" s="73"/>
      <c r="M1009" s="1339"/>
    </row>
    <row r="1010" spans="8:13" ht="17.5">
      <c r="H1010" s="73"/>
      <c r="I1010" s="1338"/>
      <c r="J1010" s="73"/>
      <c r="K1010" s="1338"/>
      <c r="L1010" s="73"/>
      <c r="M1010" s="1339"/>
    </row>
    <row r="1011" spans="8:13" ht="17.5">
      <c r="H1011" s="73"/>
      <c r="I1011" s="1338"/>
      <c r="J1011" s="73"/>
      <c r="K1011" s="1338"/>
      <c r="L1011" s="73"/>
      <c r="M1011" s="1339"/>
    </row>
    <row r="1012" spans="8:13" ht="17.5">
      <c r="H1012" s="73"/>
      <c r="I1012" s="1338"/>
      <c r="J1012" s="73"/>
      <c r="K1012" s="1338"/>
      <c r="L1012" s="73"/>
      <c r="M1012" s="1339"/>
    </row>
    <row r="1013" spans="8:13" ht="17.5">
      <c r="H1013" s="73"/>
      <c r="I1013" s="1338"/>
      <c r="J1013" s="73"/>
      <c r="K1013" s="1338"/>
      <c r="L1013" s="73"/>
      <c r="M1013" s="1339"/>
    </row>
    <row r="1014" spans="8:13" ht="17.5">
      <c r="H1014" s="73"/>
      <c r="I1014" s="1338"/>
      <c r="J1014" s="73"/>
      <c r="K1014" s="1338"/>
      <c r="L1014" s="73"/>
      <c r="M1014" s="1339"/>
    </row>
  </sheetData>
  <mergeCells count="22">
    <mergeCell ref="B34:B36"/>
    <mergeCell ref="B37:B38"/>
    <mergeCell ref="B5:B10"/>
    <mergeCell ref="B11:B14"/>
    <mergeCell ref="B15:B20"/>
    <mergeCell ref="B21:B23"/>
    <mergeCell ref="B24:B27"/>
    <mergeCell ref="B28:B31"/>
    <mergeCell ref="B32:B33"/>
    <mergeCell ref="R3:R4"/>
    <mergeCell ref="B3:B4"/>
    <mergeCell ref="C3:C4"/>
    <mergeCell ref="D3:D4"/>
    <mergeCell ref="E3:E4"/>
    <mergeCell ref="F3:F4"/>
    <mergeCell ref="G3:G4"/>
    <mergeCell ref="H3:I3"/>
    <mergeCell ref="J3:K3"/>
    <mergeCell ref="L3:M3"/>
    <mergeCell ref="N3:O3"/>
    <mergeCell ref="P3:P4"/>
    <mergeCell ref="Q3:Q4"/>
  </mergeCells>
  <phoneticPr fontId="16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137"/>
  <sheetViews>
    <sheetView workbookViewId="0">
      <pane ySplit="3" topLeftCell="A146" activePane="bottomLeft" state="frozen"/>
      <selection pane="bottomLeft" activeCell="E152" sqref="E152"/>
    </sheetView>
  </sheetViews>
  <sheetFormatPr defaultColWidth="14.453125" defaultRowHeight="15.75" customHeight="1"/>
  <cols>
    <col min="1" max="1" width="4" style="8" customWidth="1"/>
    <col min="2" max="2" width="11.54296875" style="8" customWidth="1"/>
    <col min="3" max="3" width="11.26953125" style="8" bestFit="1" customWidth="1"/>
    <col min="4" max="4" width="10" style="8" bestFit="1" customWidth="1"/>
    <col min="5" max="5" width="55.453125" style="8" customWidth="1"/>
    <col min="6" max="6" width="40" style="8" customWidth="1"/>
    <col min="7" max="13" width="14.453125" style="8"/>
    <col min="14" max="14" width="70.81640625" style="8" customWidth="1"/>
    <col min="15" max="16384" width="14.453125" style="8"/>
  </cols>
  <sheetData>
    <row r="1" spans="1:15" ht="17.5">
      <c r="A1" s="1"/>
      <c r="B1" s="1501" t="s">
        <v>1</v>
      </c>
      <c r="C1" s="1477"/>
      <c r="D1" s="1477"/>
      <c r="E1" s="2" t="s">
        <v>2</v>
      </c>
      <c r="F1" s="3"/>
      <c r="G1" s="1"/>
      <c r="H1" s="1"/>
      <c r="I1" s="1"/>
      <c r="J1" s="1"/>
      <c r="K1" s="1"/>
      <c r="L1" s="1"/>
      <c r="M1" s="1"/>
      <c r="N1" s="4">
        <f ca="1">TODAY()</f>
        <v>44299</v>
      </c>
      <c r="O1" s="1"/>
    </row>
    <row r="2" spans="1:15" ht="17.5">
      <c r="A2" s="1"/>
      <c r="B2" s="1352">
        <f>COUNTA(B36:B216)-6</f>
        <v>175</v>
      </c>
      <c r="C2" s="1327"/>
      <c r="D2" s="1"/>
      <c r="E2" s="1473" t="s">
        <v>4</v>
      </c>
      <c r="F2" s="1477"/>
      <c r="G2" s="1477"/>
      <c r="H2" s="1477"/>
      <c r="I2" s="1477"/>
      <c r="J2" s="1477"/>
      <c r="K2" s="1477"/>
      <c r="L2" s="1477"/>
      <c r="M2" s="1477"/>
      <c r="N2" s="1477"/>
      <c r="O2" s="1"/>
    </row>
    <row r="3" spans="1:15" ht="17.5">
      <c r="A3" s="1"/>
      <c r="B3" s="5" t="s">
        <v>5</v>
      </c>
      <c r="C3" s="1353" t="s">
        <v>6</v>
      </c>
      <c r="D3" s="5" t="s">
        <v>7</v>
      </c>
      <c r="E3" s="6" t="s">
        <v>8</v>
      </c>
      <c r="F3" s="6" t="s">
        <v>9</v>
      </c>
      <c r="G3" s="1354" t="s">
        <v>10</v>
      </c>
      <c r="H3" s="1355" t="s">
        <v>11</v>
      </c>
      <c r="I3" s="7" t="s">
        <v>13</v>
      </c>
      <c r="J3" s="7" t="s">
        <v>14</v>
      </c>
      <c r="K3" s="7" t="s">
        <v>15</v>
      </c>
      <c r="L3" s="5" t="s">
        <v>16</v>
      </c>
      <c r="M3" s="5" t="s">
        <v>17</v>
      </c>
      <c r="N3" s="7" t="s">
        <v>18</v>
      </c>
    </row>
    <row r="4" spans="1:15" ht="17.5">
      <c r="A4" s="1"/>
      <c r="B4" s="1356">
        <v>43449</v>
      </c>
      <c r="C4" s="1357">
        <v>43827</v>
      </c>
      <c r="D4" s="9" t="s">
        <v>19</v>
      </c>
      <c r="E4" s="10" t="s">
        <v>20</v>
      </c>
      <c r="F4" s="161" t="s">
        <v>21</v>
      </c>
      <c r="G4" s="12"/>
      <c r="H4" s="11"/>
      <c r="I4" s="150" t="s">
        <v>26</v>
      </c>
      <c r="J4" s="71" t="s">
        <v>27</v>
      </c>
      <c r="K4" s="71" t="s">
        <v>28</v>
      </c>
      <c r="L4" s="150" t="s">
        <v>27</v>
      </c>
      <c r="M4" s="150" t="s">
        <v>27</v>
      </c>
      <c r="N4" s="13" t="s">
        <v>29</v>
      </c>
    </row>
    <row r="5" spans="1:15" ht="17.5">
      <c r="A5" s="1"/>
      <c r="B5" s="1356">
        <v>43449</v>
      </c>
      <c r="C5" s="1357">
        <v>43827</v>
      </c>
      <c r="D5" s="9" t="s">
        <v>30</v>
      </c>
      <c r="E5" s="10" t="s">
        <v>31</v>
      </c>
      <c r="F5" s="161" t="s">
        <v>32</v>
      </c>
      <c r="G5" s="12"/>
      <c r="H5" s="11"/>
      <c r="I5" s="150" t="s">
        <v>33</v>
      </c>
      <c r="J5" s="71" t="s">
        <v>27</v>
      </c>
      <c r="K5" s="71" t="s">
        <v>28</v>
      </c>
      <c r="L5" s="150" t="s">
        <v>27</v>
      </c>
      <c r="M5" s="150" t="s">
        <v>27</v>
      </c>
      <c r="N5" s="13"/>
    </row>
    <row r="6" spans="1:15" ht="17.5">
      <c r="A6" s="1"/>
      <c r="B6" s="1356">
        <v>43449</v>
      </c>
      <c r="C6" s="1357">
        <v>43827</v>
      </c>
      <c r="D6" s="9" t="s">
        <v>30</v>
      </c>
      <c r="E6" s="10" t="s">
        <v>37</v>
      </c>
      <c r="F6" s="161" t="s">
        <v>38</v>
      </c>
      <c r="G6" s="12"/>
      <c r="H6" s="11"/>
      <c r="I6" s="150" t="s">
        <v>39</v>
      </c>
      <c r="J6" s="71" t="s">
        <v>27</v>
      </c>
      <c r="K6" s="71" t="s">
        <v>28</v>
      </c>
      <c r="L6" s="150" t="s">
        <v>27</v>
      </c>
      <c r="M6" s="150" t="s">
        <v>27</v>
      </c>
      <c r="N6" s="13" t="s">
        <v>40</v>
      </c>
    </row>
    <row r="7" spans="1:15" ht="17.5">
      <c r="A7" s="1"/>
      <c r="B7" s="1358">
        <v>43449</v>
      </c>
      <c r="C7" s="1359">
        <v>43469</v>
      </c>
      <c r="D7" s="9" t="s">
        <v>19</v>
      </c>
      <c r="E7" s="10" t="s">
        <v>45</v>
      </c>
      <c r="F7" s="161" t="s">
        <v>46</v>
      </c>
      <c r="G7" s="12"/>
      <c r="H7" s="11"/>
      <c r="I7" s="150" t="s">
        <v>33</v>
      </c>
      <c r="J7" s="71" t="s">
        <v>27</v>
      </c>
      <c r="K7" s="71" t="s">
        <v>47</v>
      </c>
      <c r="L7" s="150" t="s">
        <v>27</v>
      </c>
      <c r="M7" s="150" t="s">
        <v>27</v>
      </c>
      <c r="N7" s="13" t="s">
        <v>48</v>
      </c>
    </row>
    <row r="8" spans="1:15" ht="17.5">
      <c r="A8" s="1"/>
      <c r="B8" s="1356">
        <v>43449</v>
      </c>
      <c r="C8" s="1357">
        <v>43469</v>
      </c>
      <c r="D8" s="9" t="s">
        <v>19</v>
      </c>
      <c r="E8" s="10" t="s">
        <v>49</v>
      </c>
      <c r="F8" s="161" t="s">
        <v>50</v>
      </c>
      <c r="G8" s="12"/>
      <c r="H8" s="11"/>
      <c r="I8" s="150" t="s">
        <v>26</v>
      </c>
      <c r="J8" s="71" t="s">
        <v>27</v>
      </c>
      <c r="K8" s="71" t="s">
        <v>28</v>
      </c>
      <c r="L8" s="150" t="s">
        <v>27</v>
      </c>
      <c r="M8" s="150" t="s">
        <v>27</v>
      </c>
      <c r="N8" s="13" t="s">
        <v>51</v>
      </c>
    </row>
    <row r="9" spans="1:15" ht="17.5">
      <c r="A9" s="1"/>
      <c r="B9" s="1356">
        <v>43449</v>
      </c>
      <c r="C9" s="1357">
        <v>43469</v>
      </c>
      <c r="D9" s="9" t="s">
        <v>30</v>
      </c>
      <c r="E9" s="10" t="s">
        <v>52</v>
      </c>
      <c r="F9" s="161" t="s">
        <v>53</v>
      </c>
      <c r="G9" s="12"/>
      <c r="H9" s="11"/>
      <c r="I9" s="150" t="s">
        <v>39</v>
      </c>
      <c r="J9" s="71" t="s">
        <v>27</v>
      </c>
      <c r="K9" s="71" t="s">
        <v>47</v>
      </c>
      <c r="L9" s="150" t="s">
        <v>27</v>
      </c>
      <c r="M9" s="150" t="s">
        <v>27</v>
      </c>
      <c r="N9" s="13" t="s">
        <v>54</v>
      </c>
    </row>
    <row r="10" spans="1:15" ht="17.5">
      <c r="A10" s="1"/>
      <c r="B10" s="1356">
        <v>43449</v>
      </c>
      <c r="C10" s="1357">
        <v>43511</v>
      </c>
      <c r="D10" s="14" t="s">
        <v>19</v>
      </c>
      <c r="E10" s="15" t="s">
        <v>56</v>
      </c>
      <c r="F10" s="16" t="s">
        <v>57</v>
      </c>
      <c r="G10" s="17"/>
      <c r="H10" s="18" t="s">
        <v>58</v>
      </c>
      <c r="I10" s="79" t="s">
        <v>39</v>
      </c>
      <c r="J10" s="71" t="s">
        <v>27</v>
      </c>
      <c r="K10" s="71" t="s">
        <v>61</v>
      </c>
      <c r="L10" s="79" t="s">
        <v>27</v>
      </c>
      <c r="M10" s="79" t="s">
        <v>27</v>
      </c>
      <c r="N10" s="47"/>
    </row>
    <row r="11" spans="1:15" ht="17.5">
      <c r="A11" s="1"/>
      <c r="B11" s="1360">
        <v>43463</v>
      </c>
      <c r="C11" s="1361">
        <v>43476</v>
      </c>
      <c r="D11" s="20" t="s">
        <v>30</v>
      </c>
      <c r="E11" s="21" t="s">
        <v>62</v>
      </c>
      <c r="F11" s="22" t="s">
        <v>63</v>
      </c>
      <c r="G11" s="23"/>
      <c r="H11" s="46"/>
      <c r="I11" s="80" t="s">
        <v>33</v>
      </c>
      <c r="J11" s="71" t="s">
        <v>27</v>
      </c>
      <c r="K11" s="71" t="s">
        <v>47</v>
      </c>
      <c r="L11" s="80" t="s">
        <v>64</v>
      </c>
      <c r="M11" s="80" t="s">
        <v>27</v>
      </c>
      <c r="N11" s="93" t="s">
        <v>65</v>
      </c>
    </row>
    <row r="12" spans="1:15" ht="17.5">
      <c r="A12" s="1"/>
      <c r="B12" s="1362">
        <v>43463</v>
      </c>
      <c r="C12" s="1363">
        <v>43476</v>
      </c>
      <c r="D12" s="24" t="s">
        <v>66</v>
      </c>
      <c r="E12" s="25" t="s">
        <v>67</v>
      </c>
      <c r="F12" s="26" t="s">
        <v>68</v>
      </c>
      <c r="G12" s="33"/>
      <c r="H12" s="54"/>
      <c r="I12" s="27" t="s">
        <v>39</v>
      </c>
      <c r="J12" s="71" t="s">
        <v>27</v>
      </c>
      <c r="K12" s="71" t="s">
        <v>69</v>
      </c>
      <c r="L12" s="27" t="s">
        <v>64</v>
      </c>
      <c r="M12" s="27" t="s">
        <v>27</v>
      </c>
      <c r="N12" s="28"/>
    </row>
    <row r="13" spans="1:15" ht="17.5">
      <c r="A13" s="1"/>
      <c r="B13" s="1364">
        <v>43463</v>
      </c>
      <c r="C13" s="1365">
        <v>43476</v>
      </c>
      <c r="D13" s="29" t="s">
        <v>72</v>
      </c>
      <c r="E13" s="30" t="s">
        <v>73</v>
      </c>
      <c r="F13" s="31" t="s">
        <v>68</v>
      </c>
      <c r="G13" s="35"/>
      <c r="H13" s="56"/>
      <c r="I13" s="32" t="s">
        <v>39</v>
      </c>
      <c r="J13" s="71" t="s">
        <v>27</v>
      </c>
      <c r="K13" s="71" t="s">
        <v>69</v>
      </c>
      <c r="L13" s="32" t="s">
        <v>64</v>
      </c>
      <c r="M13" s="32" t="s">
        <v>27</v>
      </c>
      <c r="N13" s="58"/>
    </row>
    <row r="14" spans="1:15" ht="17.5">
      <c r="A14" s="1"/>
      <c r="B14" s="1366">
        <v>43470</v>
      </c>
      <c r="C14" s="1367">
        <v>43483</v>
      </c>
      <c r="D14" s="34" t="s">
        <v>19</v>
      </c>
      <c r="E14" s="36" t="s">
        <v>80</v>
      </c>
      <c r="F14" s="37" t="s">
        <v>81</v>
      </c>
      <c r="G14" s="41"/>
      <c r="H14" s="38"/>
      <c r="I14" s="83" t="s">
        <v>39</v>
      </c>
      <c r="J14" s="85" t="s">
        <v>27</v>
      </c>
      <c r="K14" s="85" t="s">
        <v>84</v>
      </c>
      <c r="L14" s="83" t="s">
        <v>27</v>
      </c>
      <c r="M14" s="83" t="s">
        <v>27</v>
      </c>
      <c r="N14" s="39"/>
    </row>
    <row r="15" spans="1:15" ht="17.5">
      <c r="A15" s="1"/>
      <c r="B15" s="1368">
        <v>43470</v>
      </c>
      <c r="C15" s="42">
        <v>43483</v>
      </c>
      <c r="D15" s="43" t="s">
        <v>30</v>
      </c>
      <c r="E15" s="44" t="s">
        <v>89</v>
      </c>
      <c r="F15" s="45" t="s">
        <v>90</v>
      </c>
      <c r="G15" s="102"/>
      <c r="H15" s="103"/>
      <c r="I15" s="85" t="s">
        <v>92</v>
      </c>
      <c r="J15" s="85" t="s">
        <v>27</v>
      </c>
      <c r="K15" s="85" t="s">
        <v>93</v>
      </c>
      <c r="L15" s="85" t="s">
        <v>27</v>
      </c>
      <c r="M15" s="85" t="s">
        <v>27</v>
      </c>
      <c r="N15" s="62" t="s">
        <v>94</v>
      </c>
    </row>
    <row r="16" spans="1:15" ht="17.5">
      <c r="A16" s="1"/>
      <c r="B16" s="40">
        <v>43477</v>
      </c>
      <c r="C16" s="71" t="s">
        <v>95</v>
      </c>
      <c r="D16" s="71"/>
      <c r="E16" s="19" t="s">
        <v>99</v>
      </c>
      <c r="F16" s="173" t="s">
        <v>100</v>
      </c>
      <c r="G16" s="71"/>
      <c r="H16" s="71"/>
      <c r="I16" s="71"/>
      <c r="J16" s="71" t="s">
        <v>27</v>
      </c>
      <c r="K16" s="71" t="s">
        <v>47</v>
      </c>
      <c r="L16" s="71"/>
      <c r="M16" s="71"/>
      <c r="N16" s="65"/>
    </row>
    <row r="17" spans="1:14" ht="17.5">
      <c r="A17" s="1"/>
      <c r="B17" s="40">
        <v>43477</v>
      </c>
      <c r="C17" s="71" t="s">
        <v>95</v>
      </c>
      <c r="D17" s="71"/>
      <c r="E17" s="19" t="s">
        <v>101</v>
      </c>
      <c r="F17" s="19" t="s">
        <v>761</v>
      </c>
      <c r="G17" s="71"/>
      <c r="H17" s="71"/>
      <c r="I17" s="71"/>
      <c r="J17" s="71" t="s">
        <v>27</v>
      </c>
      <c r="K17" s="71" t="s">
        <v>28</v>
      </c>
      <c r="L17" s="71"/>
      <c r="M17" s="71"/>
      <c r="N17" s="65"/>
    </row>
    <row r="18" spans="1:14" ht="17.5">
      <c r="A18" s="1"/>
      <c r="B18" s="40">
        <v>43477</v>
      </c>
      <c r="C18" s="71" t="s">
        <v>95</v>
      </c>
      <c r="D18" s="71"/>
      <c r="E18" s="19" t="s">
        <v>103</v>
      </c>
      <c r="F18" s="19" t="s">
        <v>104</v>
      </c>
      <c r="G18" s="71"/>
      <c r="H18" s="71"/>
      <c r="I18" s="71"/>
      <c r="J18" s="71" t="s">
        <v>27</v>
      </c>
      <c r="K18" s="85" t="s">
        <v>93</v>
      </c>
      <c r="L18" s="71"/>
      <c r="M18" s="71"/>
      <c r="N18" s="65"/>
    </row>
    <row r="19" spans="1:14" ht="17.5">
      <c r="A19" s="1"/>
      <c r="B19" s="40">
        <v>43477</v>
      </c>
      <c r="C19" s="71" t="s">
        <v>95</v>
      </c>
      <c r="D19" s="71"/>
      <c r="E19" s="19" t="s">
        <v>105</v>
      </c>
      <c r="F19" s="1349" t="s">
        <v>663</v>
      </c>
      <c r="G19" s="71"/>
      <c r="H19" s="71"/>
      <c r="I19" s="71"/>
      <c r="J19" s="71" t="s">
        <v>27</v>
      </c>
      <c r="K19" s="71" t="s">
        <v>106</v>
      </c>
      <c r="L19" s="71"/>
      <c r="M19" s="71"/>
      <c r="N19" s="65"/>
    </row>
    <row r="20" spans="1:14" ht="17.5">
      <c r="A20" s="1"/>
      <c r="B20" s="40">
        <v>43484</v>
      </c>
      <c r="C20" s="71" t="s">
        <v>107</v>
      </c>
      <c r="D20" s="71"/>
      <c r="E20" s="19" t="s">
        <v>108</v>
      </c>
      <c r="F20" s="1350" t="s">
        <v>663</v>
      </c>
      <c r="G20" s="71"/>
      <c r="H20" s="71"/>
      <c r="I20" s="71"/>
      <c r="J20" s="71" t="s">
        <v>27</v>
      </c>
      <c r="K20" s="71" t="s">
        <v>106</v>
      </c>
      <c r="L20" s="71"/>
      <c r="M20" s="71"/>
      <c r="N20" s="65"/>
    </row>
    <row r="21" spans="1:14" ht="17.5">
      <c r="A21" s="1"/>
      <c r="B21" s="40">
        <v>43484</v>
      </c>
      <c r="C21" s="71" t="s">
        <v>107</v>
      </c>
      <c r="D21" s="71"/>
      <c r="E21" s="19" t="s">
        <v>110</v>
      </c>
      <c r="F21" s="19" t="s">
        <v>111</v>
      </c>
      <c r="G21" s="71"/>
      <c r="H21" s="71"/>
      <c r="I21" s="71"/>
      <c r="J21" s="71" t="s">
        <v>27</v>
      </c>
      <c r="K21" s="71" t="s">
        <v>47</v>
      </c>
      <c r="L21" s="71"/>
      <c r="M21" s="71"/>
      <c r="N21" s="65"/>
    </row>
    <row r="22" spans="1:14" ht="17.5">
      <c r="A22" s="1"/>
      <c r="B22" s="40">
        <v>43484</v>
      </c>
      <c r="C22" s="71" t="s">
        <v>107</v>
      </c>
      <c r="D22" s="71"/>
      <c r="E22" s="19" t="s">
        <v>112</v>
      </c>
      <c r="F22" s="19" t="s">
        <v>113</v>
      </c>
      <c r="G22" s="71"/>
      <c r="H22" s="71"/>
      <c r="I22" s="71"/>
      <c r="J22" s="71" t="s">
        <v>27</v>
      </c>
      <c r="K22" s="85" t="s">
        <v>93</v>
      </c>
      <c r="L22" s="71"/>
      <c r="M22" s="71"/>
      <c r="N22" s="65"/>
    </row>
    <row r="23" spans="1:14" ht="17.5">
      <c r="A23" s="1"/>
      <c r="B23" s="1366">
        <v>43491</v>
      </c>
      <c r="C23" s="1369" t="s">
        <v>116</v>
      </c>
      <c r="D23" s="71"/>
      <c r="E23" s="19" t="s">
        <v>118</v>
      </c>
      <c r="F23" s="19" t="s">
        <v>38</v>
      </c>
      <c r="G23" s="71"/>
      <c r="H23" s="71"/>
      <c r="I23" s="71"/>
      <c r="J23" s="71" t="s">
        <v>27</v>
      </c>
      <c r="K23" s="71" t="s">
        <v>47</v>
      </c>
      <c r="L23" s="71"/>
      <c r="M23" s="71"/>
      <c r="N23" s="65"/>
    </row>
    <row r="24" spans="1:14" ht="17.5">
      <c r="A24" s="1"/>
      <c r="B24" s="1366">
        <v>43491</v>
      </c>
      <c r="C24" s="1369" t="s">
        <v>116</v>
      </c>
      <c r="D24" s="71"/>
      <c r="E24" s="19" t="s">
        <v>119</v>
      </c>
      <c r="F24" s="19" t="s">
        <v>81</v>
      </c>
      <c r="G24" s="71"/>
      <c r="H24" s="71"/>
      <c r="I24" s="71"/>
      <c r="J24" s="71" t="s">
        <v>27</v>
      </c>
      <c r="K24" s="71" t="s">
        <v>28</v>
      </c>
      <c r="L24" s="71"/>
      <c r="M24" s="71"/>
      <c r="N24" s="65"/>
    </row>
    <row r="25" spans="1:14" ht="17.5">
      <c r="A25" s="1"/>
      <c r="B25" s="1366">
        <v>43491</v>
      </c>
      <c r="C25" s="1369" t="s">
        <v>116</v>
      </c>
      <c r="D25" s="71"/>
      <c r="E25" s="19" t="s">
        <v>120</v>
      </c>
      <c r="F25" s="19" t="s">
        <v>121</v>
      </c>
      <c r="G25" s="71"/>
      <c r="H25" s="71"/>
      <c r="I25" s="71"/>
      <c r="J25" s="71" t="s">
        <v>27</v>
      </c>
      <c r="K25" s="71" t="s">
        <v>61</v>
      </c>
      <c r="L25" s="71"/>
      <c r="M25" s="71"/>
      <c r="N25" s="65"/>
    </row>
    <row r="26" spans="1:14" ht="17.5">
      <c r="A26" s="1"/>
      <c r="B26" s="1360">
        <v>43491</v>
      </c>
      <c r="C26" s="1370">
        <v>43511</v>
      </c>
      <c r="D26" s="20" t="s">
        <v>19</v>
      </c>
      <c r="E26" s="21" t="s">
        <v>122</v>
      </c>
      <c r="F26" s="22" t="s">
        <v>123</v>
      </c>
      <c r="G26" s="23"/>
      <c r="H26" s="46" t="s">
        <v>124</v>
      </c>
      <c r="I26" s="80" t="s">
        <v>33</v>
      </c>
      <c r="J26" s="85" t="s">
        <v>27</v>
      </c>
      <c r="K26" s="85" t="s">
        <v>84</v>
      </c>
      <c r="L26" s="80" t="s">
        <v>27</v>
      </c>
      <c r="M26" s="80" t="s">
        <v>27</v>
      </c>
      <c r="N26" s="93" t="s">
        <v>127</v>
      </c>
    </row>
    <row r="27" spans="1:14" ht="17.5">
      <c r="A27" s="1"/>
      <c r="B27" s="1366">
        <v>43491</v>
      </c>
      <c r="C27" s="1357">
        <v>43518</v>
      </c>
      <c r="D27" s="34" t="s">
        <v>30</v>
      </c>
      <c r="E27" s="36" t="s">
        <v>129</v>
      </c>
      <c r="F27" s="37" t="s">
        <v>130</v>
      </c>
      <c r="G27" s="41"/>
      <c r="H27" s="38" t="s">
        <v>134</v>
      </c>
      <c r="I27" s="83" t="s">
        <v>39</v>
      </c>
      <c r="J27" s="83" t="s">
        <v>27</v>
      </c>
      <c r="K27" s="85" t="s">
        <v>93</v>
      </c>
      <c r="L27" s="83" t="s">
        <v>64</v>
      </c>
      <c r="M27" s="83" t="s">
        <v>27</v>
      </c>
      <c r="N27" s="39"/>
    </row>
    <row r="28" spans="1:14" ht="17.5">
      <c r="A28" s="1"/>
      <c r="B28" s="1356">
        <v>43498</v>
      </c>
      <c r="C28" s="1367">
        <v>43511</v>
      </c>
      <c r="D28" s="14" t="s">
        <v>30</v>
      </c>
      <c r="E28" s="15" t="s">
        <v>137</v>
      </c>
      <c r="F28" s="16" t="s">
        <v>126</v>
      </c>
      <c r="G28" s="17"/>
      <c r="H28" s="18" t="s">
        <v>138</v>
      </c>
      <c r="I28" s="79" t="s">
        <v>39</v>
      </c>
      <c r="J28" s="71" t="s">
        <v>27</v>
      </c>
      <c r="K28" s="71" t="s">
        <v>47</v>
      </c>
      <c r="L28" s="79" t="s">
        <v>27</v>
      </c>
      <c r="M28" s="79" t="s">
        <v>27</v>
      </c>
      <c r="N28" s="47" t="s">
        <v>139</v>
      </c>
    </row>
    <row r="29" spans="1:14" ht="17.5">
      <c r="A29" s="1"/>
      <c r="B29" s="1356">
        <v>43498</v>
      </c>
      <c r="C29" s="1357">
        <v>43511</v>
      </c>
      <c r="D29" s="14" t="s">
        <v>19</v>
      </c>
      <c r="E29" s="15" t="s">
        <v>140</v>
      </c>
      <c r="F29" s="16" t="s">
        <v>113</v>
      </c>
      <c r="G29" s="17"/>
      <c r="H29" s="18" t="s">
        <v>141</v>
      </c>
      <c r="I29" s="79" t="s">
        <v>33</v>
      </c>
      <c r="J29" s="71" t="s">
        <v>27</v>
      </c>
      <c r="K29" s="71" t="s">
        <v>106</v>
      </c>
      <c r="L29" s="79" t="s">
        <v>27</v>
      </c>
      <c r="M29" s="79" t="s">
        <v>27</v>
      </c>
      <c r="N29" s="47" t="s">
        <v>142</v>
      </c>
    </row>
    <row r="30" spans="1:14" ht="17.5">
      <c r="A30" s="1"/>
      <c r="B30" s="1360">
        <v>43505</v>
      </c>
      <c r="C30" s="1361">
        <v>43518</v>
      </c>
      <c r="D30" s="20" t="s">
        <v>30</v>
      </c>
      <c r="E30" s="21" t="s">
        <v>143</v>
      </c>
      <c r="F30" s="22" t="s">
        <v>90</v>
      </c>
      <c r="G30" s="23"/>
      <c r="H30" s="46" t="s">
        <v>144</v>
      </c>
      <c r="I30" s="80" t="s">
        <v>33</v>
      </c>
      <c r="J30" s="80" t="s">
        <v>27</v>
      </c>
      <c r="K30" s="80" t="s">
        <v>93</v>
      </c>
      <c r="L30" s="80" t="s">
        <v>27</v>
      </c>
      <c r="M30" s="80" t="s">
        <v>27</v>
      </c>
      <c r="N30" s="93"/>
    </row>
    <row r="31" spans="1:14" ht="17.5">
      <c r="A31" s="1"/>
      <c r="B31" s="1371">
        <v>43505</v>
      </c>
      <c r="C31" s="1372">
        <v>43518</v>
      </c>
      <c r="D31" s="48" t="s">
        <v>30</v>
      </c>
      <c r="E31" s="49" t="s">
        <v>152</v>
      </c>
      <c r="F31" s="50" t="s">
        <v>136</v>
      </c>
      <c r="G31" s="55"/>
      <c r="H31" s="51" t="s">
        <v>144</v>
      </c>
      <c r="I31" s="52" t="s">
        <v>39</v>
      </c>
      <c r="J31" s="71" t="s">
        <v>27</v>
      </c>
      <c r="K31" s="71" t="s">
        <v>61</v>
      </c>
      <c r="L31" s="52" t="s">
        <v>64</v>
      </c>
      <c r="M31" s="52" t="s">
        <v>27</v>
      </c>
      <c r="N31" s="53" t="s">
        <v>153</v>
      </c>
    </row>
    <row r="32" spans="1:14" ht="17.5">
      <c r="A32" s="1"/>
      <c r="B32" s="1362">
        <v>43505</v>
      </c>
      <c r="C32" s="1363">
        <v>43518</v>
      </c>
      <c r="D32" s="24" t="s">
        <v>72</v>
      </c>
      <c r="E32" s="25" t="s">
        <v>154</v>
      </c>
      <c r="F32" s="26" t="s">
        <v>113</v>
      </c>
      <c r="G32" s="33"/>
      <c r="H32" s="54" t="s">
        <v>155</v>
      </c>
      <c r="I32" s="27" t="s">
        <v>39</v>
      </c>
      <c r="J32" s="71" t="s">
        <v>27</v>
      </c>
      <c r="K32" s="71" t="s">
        <v>47</v>
      </c>
      <c r="L32" s="27" t="s">
        <v>64</v>
      </c>
      <c r="M32" s="27" t="s">
        <v>27</v>
      </c>
      <c r="N32" s="28"/>
    </row>
    <row r="33" spans="1:15" ht="17.5">
      <c r="A33" s="1"/>
      <c r="B33" s="1364">
        <v>43505</v>
      </c>
      <c r="C33" s="1365">
        <v>43518</v>
      </c>
      <c r="D33" s="29" t="s">
        <v>72</v>
      </c>
      <c r="E33" s="30" t="s">
        <v>157</v>
      </c>
      <c r="F33" s="31" t="s">
        <v>158</v>
      </c>
      <c r="G33" s="35"/>
      <c r="H33" s="56" t="s">
        <v>160</v>
      </c>
      <c r="I33" s="32" t="s">
        <v>39</v>
      </c>
      <c r="J33" s="57"/>
      <c r="K33" s="57"/>
      <c r="L33" s="32" t="s">
        <v>64</v>
      </c>
      <c r="M33" s="32" t="s">
        <v>27</v>
      </c>
      <c r="N33" s="58" t="s">
        <v>165</v>
      </c>
    </row>
    <row r="34" spans="1:15" ht="17.5">
      <c r="A34" s="1"/>
      <c r="B34" s="1356">
        <v>43512</v>
      </c>
      <c r="C34" s="1357">
        <v>43525</v>
      </c>
      <c r="D34" s="14" t="s">
        <v>19</v>
      </c>
      <c r="E34" s="15" t="s">
        <v>167</v>
      </c>
      <c r="F34" s="16" t="s">
        <v>168</v>
      </c>
      <c r="G34" s="17"/>
      <c r="H34" s="18" t="s">
        <v>169</v>
      </c>
      <c r="I34" s="79" t="s">
        <v>92</v>
      </c>
      <c r="J34" s="71" t="s">
        <v>27</v>
      </c>
      <c r="K34" s="71" t="s">
        <v>106</v>
      </c>
      <c r="L34" s="79" t="s">
        <v>27</v>
      </c>
      <c r="M34" s="79" t="s">
        <v>27</v>
      </c>
      <c r="N34" s="47"/>
    </row>
    <row r="35" spans="1:15" ht="17.5">
      <c r="A35" s="1"/>
      <c r="B35" s="1356">
        <v>43512</v>
      </c>
      <c r="C35" s="1357">
        <v>43525</v>
      </c>
      <c r="D35" s="14" t="s">
        <v>30</v>
      </c>
      <c r="E35" s="15" t="s">
        <v>171</v>
      </c>
      <c r="F35" s="16" t="s">
        <v>172</v>
      </c>
      <c r="G35" s="17"/>
      <c r="H35" s="18" t="s">
        <v>173</v>
      </c>
      <c r="I35" s="79" t="s">
        <v>39</v>
      </c>
      <c r="J35" s="71" t="s">
        <v>27</v>
      </c>
      <c r="K35" s="71" t="s">
        <v>61</v>
      </c>
      <c r="L35" s="79" t="s">
        <v>174</v>
      </c>
      <c r="M35" s="79" t="s">
        <v>27</v>
      </c>
      <c r="N35" s="47" t="s">
        <v>175</v>
      </c>
    </row>
    <row r="36" spans="1:15" ht="17.5">
      <c r="A36" s="1"/>
      <c r="B36" s="1373">
        <v>43518</v>
      </c>
      <c r="C36" s="1374">
        <v>43553</v>
      </c>
      <c r="D36" s="59" t="s">
        <v>19</v>
      </c>
      <c r="E36" s="60" t="s">
        <v>180</v>
      </c>
      <c r="F36" s="19" t="s">
        <v>181</v>
      </c>
      <c r="G36" s="61"/>
      <c r="H36" s="61" t="s">
        <v>182</v>
      </c>
      <c r="I36" s="59" t="s">
        <v>39</v>
      </c>
      <c r="J36" s="71" t="s">
        <v>27</v>
      </c>
      <c r="K36" s="71" t="s">
        <v>61</v>
      </c>
      <c r="L36" s="123" t="s">
        <v>27</v>
      </c>
      <c r="M36" s="123" t="s">
        <v>27</v>
      </c>
      <c r="N36" s="62"/>
    </row>
    <row r="37" spans="1:15" ht="17.5">
      <c r="A37" s="1"/>
      <c r="B37" s="1373">
        <v>43518</v>
      </c>
      <c r="C37" s="113" t="s">
        <v>183</v>
      </c>
      <c r="D37" s="43"/>
      <c r="E37" s="44" t="s">
        <v>185</v>
      </c>
      <c r="F37" s="64" t="s">
        <v>176</v>
      </c>
      <c r="G37" s="61"/>
      <c r="H37" s="61"/>
      <c r="I37" s="61"/>
      <c r="J37" s="71" t="s">
        <v>27</v>
      </c>
      <c r="K37" s="71" t="s">
        <v>106</v>
      </c>
      <c r="L37" s="85"/>
      <c r="M37" s="85"/>
      <c r="N37" s="62"/>
    </row>
    <row r="38" spans="1:15" ht="17.5">
      <c r="A38" s="1"/>
      <c r="B38" s="1375">
        <v>43519</v>
      </c>
      <c r="C38" s="1370">
        <v>43553</v>
      </c>
      <c r="D38" s="43" t="s">
        <v>19</v>
      </c>
      <c r="E38" s="44" t="s">
        <v>96</v>
      </c>
      <c r="F38" s="64" t="s">
        <v>53</v>
      </c>
      <c r="G38" s="71"/>
      <c r="H38" s="71" t="s">
        <v>188</v>
      </c>
      <c r="I38" s="71" t="s">
        <v>33</v>
      </c>
      <c r="J38" s="85" t="s">
        <v>27</v>
      </c>
      <c r="K38" s="85" t="s">
        <v>93</v>
      </c>
      <c r="L38" s="85" t="s">
        <v>174</v>
      </c>
      <c r="M38" s="85" t="s">
        <v>27</v>
      </c>
      <c r="N38" s="62" t="s">
        <v>189</v>
      </c>
      <c r="O38" s="85"/>
    </row>
    <row r="39" spans="1:15" ht="17.5">
      <c r="B39" s="40">
        <v>43519</v>
      </c>
      <c r="C39" s="1374">
        <v>43539</v>
      </c>
      <c r="D39" s="59" t="s">
        <v>30</v>
      </c>
      <c r="E39" s="60" t="s">
        <v>190</v>
      </c>
      <c r="F39" s="19" t="s">
        <v>343</v>
      </c>
      <c r="G39" s="71"/>
      <c r="H39" s="71" t="s">
        <v>193</v>
      </c>
      <c r="I39" s="71" t="s">
        <v>39</v>
      </c>
      <c r="J39" s="71" t="s">
        <v>27</v>
      </c>
      <c r="K39" s="71" t="s">
        <v>106</v>
      </c>
      <c r="L39" s="873"/>
      <c r="M39" s="71" t="s">
        <v>27</v>
      </c>
      <c r="N39" s="148" t="s">
        <v>195</v>
      </c>
    </row>
    <row r="40" spans="1:15" ht="17.5">
      <c r="A40" s="1"/>
      <c r="B40" s="1376">
        <v>43519</v>
      </c>
      <c r="C40" s="1377" t="s">
        <v>197</v>
      </c>
      <c r="D40" s="43" t="s">
        <v>19</v>
      </c>
      <c r="E40" s="44" t="s">
        <v>198</v>
      </c>
      <c r="F40" s="64" t="s">
        <v>53</v>
      </c>
      <c r="G40" s="71"/>
      <c r="H40" s="71" t="s">
        <v>173</v>
      </c>
      <c r="I40" s="71" t="s">
        <v>39</v>
      </c>
      <c r="J40" s="85" t="s">
        <v>27</v>
      </c>
      <c r="K40" s="85" t="s">
        <v>93</v>
      </c>
      <c r="L40" s="71"/>
      <c r="M40" s="71" t="s">
        <v>27</v>
      </c>
      <c r="N40" s="65"/>
      <c r="O40" s="80"/>
    </row>
    <row r="41" spans="1:15" ht="17.5">
      <c r="A41" s="1"/>
      <c r="B41" s="1376">
        <v>43519</v>
      </c>
      <c r="C41" s="1357">
        <v>43525</v>
      </c>
      <c r="D41" s="114"/>
      <c r="E41" s="19" t="s">
        <v>202</v>
      </c>
      <c r="F41" s="19" t="s">
        <v>203</v>
      </c>
      <c r="G41" s="71"/>
      <c r="H41" s="71"/>
      <c r="I41" s="71"/>
      <c r="J41" s="71" t="s">
        <v>27</v>
      </c>
      <c r="K41" s="71" t="s">
        <v>106</v>
      </c>
      <c r="L41" s="71"/>
      <c r="M41" s="71"/>
      <c r="N41" s="65"/>
      <c r="O41" s="80"/>
    </row>
    <row r="42" spans="1:15" ht="17.5">
      <c r="A42" s="1"/>
      <c r="B42" s="263">
        <v>43526</v>
      </c>
      <c r="C42" s="1361">
        <v>43546</v>
      </c>
      <c r="D42" s="66" t="s">
        <v>30</v>
      </c>
      <c r="E42" s="19" t="s">
        <v>204</v>
      </c>
      <c r="F42" s="19" t="s">
        <v>205</v>
      </c>
      <c r="G42" s="71"/>
      <c r="H42" s="71" t="s">
        <v>206</v>
      </c>
      <c r="I42" s="71" t="s">
        <v>39</v>
      </c>
      <c r="J42" s="67" t="s">
        <v>27</v>
      </c>
      <c r="K42" s="67" t="s">
        <v>106</v>
      </c>
      <c r="L42" s="71"/>
      <c r="M42" s="71" t="s">
        <v>27</v>
      </c>
      <c r="N42" s="65" t="s">
        <v>209</v>
      </c>
      <c r="O42" s="80"/>
    </row>
    <row r="43" spans="1:15" ht="17.5">
      <c r="A43" s="1"/>
      <c r="B43" s="1378">
        <v>43526</v>
      </c>
      <c r="C43" s="1372">
        <v>43539</v>
      </c>
      <c r="D43" s="68" t="s">
        <v>19</v>
      </c>
      <c r="E43" s="19" t="s">
        <v>218</v>
      </c>
      <c r="F43" s="19" t="s">
        <v>219</v>
      </c>
      <c r="G43" s="71"/>
      <c r="H43" s="71" t="s">
        <v>220</v>
      </c>
      <c r="I43" s="71" t="s">
        <v>33</v>
      </c>
      <c r="J43" s="85" t="s">
        <v>27</v>
      </c>
      <c r="K43" s="85" t="s">
        <v>93</v>
      </c>
      <c r="L43" s="71"/>
      <c r="M43" s="71" t="s">
        <v>27</v>
      </c>
      <c r="N43" s="65" t="s">
        <v>221</v>
      </c>
      <c r="O43" s="80"/>
    </row>
    <row r="44" spans="1:15" ht="17.5">
      <c r="A44" s="1"/>
      <c r="B44" s="1379">
        <v>43533</v>
      </c>
      <c r="C44" s="1363">
        <v>43546</v>
      </c>
      <c r="D44" s="24" t="s">
        <v>72</v>
      </c>
      <c r="E44" s="15" t="s">
        <v>222</v>
      </c>
      <c r="F44" s="69" t="s">
        <v>205</v>
      </c>
      <c r="G44" s="71"/>
      <c r="H44" s="71" t="s">
        <v>223</v>
      </c>
      <c r="I44" s="71" t="s">
        <v>39</v>
      </c>
      <c r="J44" s="71" t="s">
        <v>27</v>
      </c>
      <c r="K44" s="71" t="s">
        <v>106</v>
      </c>
      <c r="L44" s="71"/>
      <c r="M44" s="71" t="s">
        <v>27</v>
      </c>
      <c r="N44" s="65"/>
      <c r="O44" s="80"/>
    </row>
    <row r="45" spans="1:15" ht="17.5">
      <c r="A45" s="1"/>
      <c r="B45" s="1380">
        <v>43533</v>
      </c>
      <c r="C45" s="1365">
        <v>43546</v>
      </c>
      <c r="D45" s="29" t="s">
        <v>72</v>
      </c>
      <c r="E45" s="30" t="s">
        <v>225</v>
      </c>
      <c r="F45" s="70" t="s">
        <v>68</v>
      </c>
      <c r="G45" s="71"/>
      <c r="H45" s="71" t="s">
        <v>227</v>
      </c>
      <c r="I45" s="71" t="s">
        <v>39</v>
      </c>
      <c r="J45" s="71" t="s">
        <v>27</v>
      </c>
      <c r="K45" s="71" t="s">
        <v>28</v>
      </c>
      <c r="L45" s="71"/>
      <c r="M45" s="71" t="s">
        <v>27</v>
      </c>
      <c r="N45" s="65"/>
      <c r="O45" s="80"/>
    </row>
    <row r="46" spans="1:15" ht="17.5">
      <c r="A46" s="1"/>
      <c r="B46" s="1376">
        <v>43533</v>
      </c>
      <c r="C46" s="1381">
        <v>43546</v>
      </c>
      <c r="D46" s="43" t="s">
        <v>30</v>
      </c>
      <c r="E46" s="44" t="s">
        <v>231</v>
      </c>
      <c r="F46" s="64" t="s">
        <v>200</v>
      </c>
      <c r="G46" s="71"/>
      <c r="H46" s="71" t="s">
        <v>144</v>
      </c>
      <c r="I46" s="71" t="s">
        <v>39</v>
      </c>
      <c r="J46" s="71" t="s">
        <v>27</v>
      </c>
      <c r="K46" s="71" t="s">
        <v>106</v>
      </c>
      <c r="L46" s="71"/>
      <c r="M46" s="71"/>
      <c r="N46" s="65"/>
      <c r="O46" s="80"/>
    </row>
    <row r="47" spans="1:15" ht="17.5">
      <c r="A47" s="1"/>
      <c r="B47" s="1382">
        <v>43540</v>
      </c>
      <c r="C47" s="1357">
        <v>43553</v>
      </c>
      <c r="D47" s="20" t="s">
        <v>30</v>
      </c>
      <c r="E47" s="21" t="s">
        <v>232</v>
      </c>
      <c r="F47" s="72" t="s">
        <v>98</v>
      </c>
      <c r="G47" s="71"/>
      <c r="H47" s="71" t="s">
        <v>233</v>
      </c>
      <c r="I47" s="71" t="s">
        <v>39</v>
      </c>
      <c r="J47" s="85" t="s">
        <v>27</v>
      </c>
      <c r="K47" s="85" t="s">
        <v>84</v>
      </c>
      <c r="L47" s="71"/>
      <c r="M47" s="71"/>
      <c r="N47" s="65"/>
      <c r="O47" s="85"/>
    </row>
    <row r="48" spans="1:15" ht="17.5">
      <c r="A48" s="1"/>
      <c r="B48" s="1382">
        <v>43540</v>
      </c>
      <c r="C48" s="17" t="s">
        <v>234</v>
      </c>
      <c r="D48" s="71"/>
      <c r="E48" s="19" t="s">
        <v>235</v>
      </c>
      <c r="F48" s="19" t="s">
        <v>200</v>
      </c>
      <c r="G48" s="71"/>
      <c r="H48" s="71"/>
      <c r="I48" s="71"/>
      <c r="J48" s="71" t="s">
        <v>27</v>
      </c>
      <c r="K48" s="71" t="s">
        <v>61</v>
      </c>
      <c r="L48" s="71"/>
      <c r="M48" s="73"/>
      <c r="N48" s="74"/>
      <c r="O48" s="85"/>
    </row>
    <row r="49" spans="1:15" ht="17.5">
      <c r="A49" s="1"/>
      <c r="B49" s="263">
        <v>43540</v>
      </c>
      <c r="C49" s="1361">
        <v>43553</v>
      </c>
      <c r="D49" s="20" t="s">
        <v>236</v>
      </c>
      <c r="E49" s="21" t="s">
        <v>237</v>
      </c>
      <c r="F49" s="72" t="s">
        <v>238</v>
      </c>
      <c r="G49" s="71"/>
      <c r="H49" s="73" t="s">
        <v>239</v>
      </c>
      <c r="I49" s="20" t="s">
        <v>33</v>
      </c>
      <c r="J49" s="71" t="s">
        <v>27</v>
      </c>
      <c r="K49" s="71" t="s">
        <v>61</v>
      </c>
      <c r="L49" s="79" t="s">
        <v>174</v>
      </c>
      <c r="M49" s="79" t="s">
        <v>27</v>
      </c>
      <c r="N49" s="47" t="s">
        <v>240</v>
      </c>
      <c r="O49" s="85"/>
    </row>
    <row r="50" spans="1:15" ht="17.5">
      <c r="A50" s="1"/>
      <c r="B50" s="1383">
        <v>43540</v>
      </c>
      <c r="C50" s="1384">
        <v>43553</v>
      </c>
      <c r="D50" s="75" t="s">
        <v>19</v>
      </c>
      <c r="E50" s="76" t="s">
        <v>241</v>
      </c>
      <c r="F50" s="77" t="s">
        <v>176</v>
      </c>
      <c r="G50" s="71"/>
      <c r="H50" s="78" t="s">
        <v>242</v>
      </c>
      <c r="I50" s="75" t="s">
        <v>39</v>
      </c>
      <c r="J50" s="71" t="s">
        <v>27</v>
      </c>
      <c r="K50" s="71" t="s">
        <v>61</v>
      </c>
      <c r="L50" s="85" t="s">
        <v>64</v>
      </c>
      <c r="M50" s="80" t="s">
        <v>27</v>
      </c>
      <c r="N50" s="47" t="s">
        <v>243</v>
      </c>
      <c r="O50" s="85"/>
    </row>
    <row r="51" spans="1:15" ht="17.5">
      <c r="A51" s="1"/>
      <c r="B51" s="1368">
        <v>43547</v>
      </c>
      <c r="C51" s="1359">
        <v>43560</v>
      </c>
      <c r="D51" s="43" t="s">
        <v>30</v>
      </c>
      <c r="E51" s="44" t="s">
        <v>244</v>
      </c>
      <c r="F51" s="64" t="s">
        <v>100</v>
      </c>
      <c r="G51" s="71"/>
      <c r="H51" s="71" t="s">
        <v>223</v>
      </c>
      <c r="I51" s="71" t="s">
        <v>26</v>
      </c>
      <c r="J51" s="71" t="s">
        <v>27</v>
      </c>
      <c r="K51" s="71" t="s">
        <v>61</v>
      </c>
      <c r="L51" s="85" t="s">
        <v>174</v>
      </c>
      <c r="M51" s="85" t="s">
        <v>27</v>
      </c>
      <c r="N51" s="62"/>
      <c r="O51" s="85"/>
    </row>
    <row r="52" spans="1:15" ht="17.5">
      <c r="A52" s="1"/>
      <c r="B52" s="1385">
        <v>43547</v>
      </c>
      <c r="C52" s="1386">
        <v>43560</v>
      </c>
      <c r="D52" s="20" t="s">
        <v>30</v>
      </c>
      <c r="E52" s="21" t="s">
        <v>245</v>
      </c>
      <c r="F52" s="72" t="s">
        <v>123</v>
      </c>
      <c r="G52" s="71"/>
      <c r="H52" s="71" t="s">
        <v>188</v>
      </c>
      <c r="I52" s="71" t="s">
        <v>39</v>
      </c>
      <c r="J52" s="85" t="s">
        <v>27</v>
      </c>
      <c r="K52" s="85" t="s">
        <v>84</v>
      </c>
      <c r="L52" s="80" t="s">
        <v>174</v>
      </c>
      <c r="M52" s="85" t="s">
        <v>27</v>
      </c>
      <c r="N52" s="62"/>
      <c r="O52" s="85"/>
    </row>
    <row r="53" spans="1:15" ht="17.5">
      <c r="A53" s="1"/>
      <c r="B53" s="1387">
        <v>43547</v>
      </c>
      <c r="C53" s="1388" t="s">
        <v>246</v>
      </c>
      <c r="D53" s="34" t="s">
        <v>19</v>
      </c>
      <c r="E53" s="36" t="s">
        <v>247</v>
      </c>
      <c r="F53" s="82" t="s">
        <v>90</v>
      </c>
      <c r="G53" s="71"/>
      <c r="H53" s="71" t="s">
        <v>248</v>
      </c>
      <c r="I53" s="71" t="s">
        <v>39</v>
      </c>
      <c r="J53" s="85" t="s">
        <v>27</v>
      </c>
      <c r="K53" s="85" t="s">
        <v>93</v>
      </c>
      <c r="L53" s="83" t="s">
        <v>174</v>
      </c>
      <c r="M53" s="80" t="s">
        <v>27</v>
      </c>
      <c r="N53" s="93"/>
      <c r="O53" s="85"/>
    </row>
    <row r="54" spans="1:15" ht="17.5">
      <c r="A54" s="1"/>
      <c r="B54" s="1368">
        <v>43547</v>
      </c>
      <c r="C54" s="42">
        <v>43560</v>
      </c>
      <c r="D54" s="43" t="s">
        <v>19</v>
      </c>
      <c r="E54" s="44" t="s">
        <v>249</v>
      </c>
      <c r="F54" s="64" t="s">
        <v>250</v>
      </c>
      <c r="G54" s="71"/>
      <c r="H54" s="71" t="s">
        <v>182</v>
      </c>
      <c r="I54" s="71" t="s">
        <v>39</v>
      </c>
      <c r="J54" s="85" t="s">
        <v>27</v>
      </c>
      <c r="K54" s="85" t="s">
        <v>93</v>
      </c>
      <c r="L54" s="85" t="s">
        <v>174</v>
      </c>
      <c r="M54" s="123" t="s">
        <v>27</v>
      </c>
      <c r="N54" s="101" t="s">
        <v>251</v>
      </c>
      <c r="O54" s="85"/>
    </row>
    <row r="55" spans="1:15" ht="17.5">
      <c r="A55" s="1"/>
      <c r="B55" s="1368">
        <v>43554</v>
      </c>
      <c r="C55" s="42">
        <v>43567</v>
      </c>
      <c r="D55" s="43" t="s">
        <v>19</v>
      </c>
      <c r="E55" s="44" t="s">
        <v>253</v>
      </c>
      <c r="F55" s="64" t="s">
        <v>250</v>
      </c>
      <c r="G55" s="71"/>
      <c r="H55" s="71" t="s">
        <v>233</v>
      </c>
      <c r="I55" s="71" t="s">
        <v>26</v>
      </c>
      <c r="J55" s="85" t="s">
        <v>27</v>
      </c>
      <c r="K55" s="85" t="s">
        <v>93</v>
      </c>
      <c r="L55" s="85" t="s">
        <v>174</v>
      </c>
      <c r="M55" s="85" t="s">
        <v>27</v>
      </c>
      <c r="N55" s="86" t="s">
        <v>251</v>
      </c>
      <c r="O55" s="85"/>
    </row>
    <row r="56" spans="1:15" ht="17.5">
      <c r="A56" s="1"/>
      <c r="B56" s="1356">
        <v>43554</v>
      </c>
      <c r="C56" s="1357">
        <v>43567</v>
      </c>
      <c r="D56" s="14" t="s">
        <v>30</v>
      </c>
      <c r="E56" s="15" t="s">
        <v>258</v>
      </c>
      <c r="F56" s="69" t="s">
        <v>38</v>
      </c>
      <c r="G56" s="71"/>
      <c r="H56" s="71" t="s">
        <v>242</v>
      </c>
      <c r="I56" s="71" t="s">
        <v>39</v>
      </c>
      <c r="J56" s="71" t="s">
        <v>27</v>
      </c>
      <c r="K56" s="71" t="s">
        <v>61</v>
      </c>
      <c r="L56" s="79"/>
      <c r="M56" s="79" t="s">
        <v>27</v>
      </c>
      <c r="N56" s="47" t="s">
        <v>260</v>
      </c>
      <c r="O56" s="85"/>
    </row>
    <row r="57" spans="1:15" ht="17.5">
      <c r="A57" s="1"/>
      <c r="B57" s="1356">
        <v>43554</v>
      </c>
      <c r="C57" s="1357">
        <v>43567</v>
      </c>
      <c r="D57" s="14" t="s">
        <v>30</v>
      </c>
      <c r="E57" s="21" t="s">
        <v>261</v>
      </c>
      <c r="F57" s="72" t="s">
        <v>262</v>
      </c>
      <c r="G57" s="71"/>
      <c r="H57" s="71" t="s">
        <v>173</v>
      </c>
      <c r="I57" s="71" t="s">
        <v>26</v>
      </c>
      <c r="J57" s="85" t="s">
        <v>27</v>
      </c>
      <c r="K57" s="85" t="s">
        <v>93</v>
      </c>
      <c r="L57" s="80"/>
      <c r="M57" s="80" t="s">
        <v>27</v>
      </c>
      <c r="N57" s="93" t="s">
        <v>265</v>
      </c>
      <c r="O57" s="85"/>
    </row>
    <row r="58" spans="1:15" ht="17.5">
      <c r="A58" s="1"/>
      <c r="B58" s="1375">
        <v>43554</v>
      </c>
      <c r="C58" s="1370">
        <v>43567</v>
      </c>
      <c r="D58" s="43" t="s">
        <v>30</v>
      </c>
      <c r="E58" s="76" t="s">
        <v>266</v>
      </c>
      <c r="F58" s="77" t="s">
        <v>136</v>
      </c>
      <c r="G58" s="71"/>
      <c r="H58" s="71" t="s">
        <v>155</v>
      </c>
      <c r="I58" s="71" t="s">
        <v>39</v>
      </c>
      <c r="J58" s="85" t="s">
        <v>27</v>
      </c>
      <c r="K58" s="85" t="s">
        <v>84</v>
      </c>
      <c r="L58" s="90" t="s">
        <v>174</v>
      </c>
      <c r="M58" s="90" t="s">
        <v>27</v>
      </c>
      <c r="N58" s="89"/>
      <c r="O58" s="85"/>
    </row>
    <row r="59" spans="1:15" ht="17.5">
      <c r="A59" s="1"/>
      <c r="B59" s="1360">
        <v>43561</v>
      </c>
      <c r="C59" s="1361">
        <v>43574</v>
      </c>
      <c r="D59" s="20" t="s">
        <v>30</v>
      </c>
      <c r="E59" s="21" t="s">
        <v>267</v>
      </c>
      <c r="F59" s="72" t="s">
        <v>268</v>
      </c>
      <c r="G59" s="71"/>
      <c r="H59" s="71" t="s">
        <v>269</v>
      </c>
      <c r="I59" s="71" t="s">
        <v>39</v>
      </c>
      <c r="J59" s="80" t="s">
        <v>27</v>
      </c>
      <c r="K59" s="165" t="s">
        <v>47</v>
      </c>
      <c r="L59" s="80"/>
      <c r="M59" s="80" t="s">
        <v>174</v>
      </c>
      <c r="N59" s="81"/>
      <c r="O59" s="85"/>
    </row>
    <row r="60" spans="1:15" ht="17.5">
      <c r="A60" s="1"/>
      <c r="B60" s="1366">
        <v>43561</v>
      </c>
      <c r="C60" s="1367">
        <v>43574</v>
      </c>
      <c r="D60" s="34" t="s">
        <v>19</v>
      </c>
      <c r="E60" s="36" t="s">
        <v>273</v>
      </c>
      <c r="F60" s="82" t="s">
        <v>274</v>
      </c>
      <c r="G60" s="71"/>
      <c r="H60" s="71" t="s">
        <v>242</v>
      </c>
      <c r="I60" s="71" t="s">
        <v>39</v>
      </c>
      <c r="J60" s="71" t="s">
        <v>27</v>
      </c>
      <c r="K60" s="71" t="s">
        <v>61</v>
      </c>
      <c r="L60" s="83"/>
      <c r="M60" s="83" t="s">
        <v>27</v>
      </c>
      <c r="N60" s="84"/>
      <c r="O60" s="85"/>
    </row>
    <row r="61" spans="1:15" ht="17.5">
      <c r="A61" s="1"/>
      <c r="B61" s="1375">
        <v>43561</v>
      </c>
      <c r="C61" s="1370">
        <v>43574</v>
      </c>
      <c r="D61" s="43" t="s">
        <v>19</v>
      </c>
      <c r="E61" s="44" t="s">
        <v>282</v>
      </c>
      <c r="F61" s="64" t="s">
        <v>68</v>
      </c>
      <c r="G61" s="71"/>
      <c r="H61" s="71" t="s">
        <v>283</v>
      </c>
      <c r="I61" s="71" t="s">
        <v>39</v>
      </c>
      <c r="J61" s="71" t="s">
        <v>27</v>
      </c>
      <c r="K61" s="71" t="s">
        <v>106</v>
      </c>
      <c r="L61" s="85"/>
      <c r="M61" s="85" t="s">
        <v>27</v>
      </c>
      <c r="N61" s="86"/>
      <c r="O61" s="85"/>
    </row>
    <row r="62" spans="1:15" ht="17.5">
      <c r="A62" s="1"/>
      <c r="B62" s="1356">
        <v>43561</v>
      </c>
      <c r="C62" s="1389">
        <v>43581</v>
      </c>
      <c r="D62" s="14" t="s">
        <v>19</v>
      </c>
      <c r="E62" s="15" t="s">
        <v>287</v>
      </c>
      <c r="F62" s="69" t="s">
        <v>90</v>
      </c>
      <c r="G62" s="71"/>
      <c r="H62" s="71" t="s">
        <v>288</v>
      </c>
      <c r="I62" s="71" t="s">
        <v>39</v>
      </c>
      <c r="J62" s="85" t="s">
        <v>27</v>
      </c>
      <c r="K62" s="85" t="s">
        <v>93</v>
      </c>
      <c r="L62" s="79"/>
      <c r="M62" s="79" t="s">
        <v>27</v>
      </c>
      <c r="N62" s="13"/>
      <c r="O62" s="85"/>
    </row>
    <row r="63" spans="1:15" ht="17.5">
      <c r="A63" s="1"/>
      <c r="B63" s="1356">
        <v>43561</v>
      </c>
      <c r="C63" s="1389">
        <v>43595</v>
      </c>
      <c r="D63" s="14" t="s">
        <v>19</v>
      </c>
      <c r="E63" s="15" t="s">
        <v>289</v>
      </c>
      <c r="F63" s="69" t="s">
        <v>126</v>
      </c>
      <c r="G63" s="71"/>
      <c r="H63" s="71" t="s">
        <v>239</v>
      </c>
      <c r="I63" s="71" t="s">
        <v>39</v>
      </c>
      <c r="J63" s="104" t="s">
        <v>27</v>
      </c>
      <c r="K63" s="104" t="s">
        <v>93</v>
      </c>
      <c r="L63" s="79"/>
      <c r="M63" s="79" t="s">
        <v>27</v>
      </c>
      <c r="N63" s="47"/>
      <c r="O63" s="85"/>
    </row>
    <row r="64" spans="1:15" ht="17.5">
      <c r="A64" s="1"/>
      <c r="B64" s="1356">
        <v>43568</v>
      </c>
      <c r="C64" s="1369" t="s">
        <v>290</v>
      </c>
      <c r="D64" s="14" t="s">
        <v>30</v>
      </c>
      <c r="E64" s="15" t="s">
        <v>291</v>
      </c>
      <c r="F64" s="69" t="s">
        <v>46</v>
      </c>
      <c r="G64" s="71"/>
      <c r="H64" s="71" t="s">
        <v>292</v>
      </c>
      <c r="I64" s="71" t="s">
        <v>39</v>
      </c>
      <c r="J64" s="85" t="s">
        <v>27</v>
      </c>
      <c r="K64" s="85" t="s">
        <v>93</v>
      </c>
      <c r="L64" s="79"/>
      <c r="M64" s="79" t="s">
        <v>27</v>
      </c>
      <c r="N64" s="13"/>
      <c r="O64" s="85"/>
    </row>
    <row r="65" spans="1:15" ht="17.5">
      <c r="A65" s="1"/>
      <c r="B65" s="1356">
        <v>43568</v>
      </c>
      <c r="C65" s="1357">
        <v>43581</v>
      </c>
      <c r="D65" s="14" t="s">
        <v>30</v>
      </c>
      <c r="E65" s="15" t="s">
        <v>293</v>
      </c>
      <c r="F65" s="69" t="s">
        <v>294</v>
      </c>
      <c r="G65" s="71"/>
      <c r="H65" s="71" t="s">
        <v>295</v>
      </c>
      <c r="I65" s="71" t="s">
        <v>39</v>
      </c>
      <c r="J65" s="85" t="s">
        <v>27</v>
      </c>
      <c r="K65" s="85" t="s">
        <v>93</v>
      </c>
      <c r="L65" s="79"/>
      <c r="M65" s="79" t="s">
        <v>27</v>
      </c>
      <c r="N65" s="13"/>
      <c r="O65" s="85"/>
    </row>
    <row r="66" spans="1:15" ht="17.5">
      <c r="A66" s="1"/>
      <c r="B66" s="1356">
        <v>43568</v>
      </c>
      <c r="C66" s="1357">
        <v>43581</v>
      </c>
      <c r="D66" s="14" t="s">
        <v>19</v>
      </c>
      <c r="E66" s="87" t="s">
        <v>296</v>
      </c>
      <c r="F66" s="69" t="s">
        <v>115</v>
      </c>
      <c r="G66" s="71"/>
      <c r="H66" s="71" t="s">
        <v>303</v>
      </c>
      <c r="I66" s="71" t="s">
        <v>33</v>
      </c>
      <c r="J66" s="71" t="s">
        <v>27</v>
      </c>
      <c r="K66" s="71" t="s">
        <v>47</v>
      </c>
      <c r="L66" s="79"/>
      <c r="M66" s="79" t="s">
        <v>27</v>
      </c>
      <c r="N66" s="47"/>
      <c r="O66" s="85"/>
    </row>
    <row r="67" spans="1:15" ht="17.5">
      <c r="A67" s="1"/>
      <c r="B67" s="1375">
        <v>43575</v>
      </c>
      <c r="C67" s="113" t="s">
        <v>304</v>
      </c>
      <c r="D67" s="43" t="s">
        <v>19</v>
      </c>
      <c r="E67" s="88" t="s">
        <v>305</v>
      </c>
      <c r="F67" s="64" t="s">
        <v>308</v>
      </c>
      <c r="G67" s="71"/>
      <c r="H67" s="71" t="s">
        <v>292</v>
      </c>
      <c r="I67" s="71" t="s">
        <v>39</v>
      </c>
      <c r="J67" s="85" t="s">
        <v>27</v>
      </c>
      <c r="K67" s="85" t="s">
        <v>93</v>
      </c>
      <c r="L67" s="85"/>
      <c r="M67" s="85" t="s">
        <v>27</v>
      </c>
      <c r="N67" s="62"/>
      <c r="O67" s="85"/>
    </row>
    <row r="68" spans="1:15" ht="17.5">
      <c r="A68" s="1"/>
      <c r="B68" s="1375">
        <v>43575</v>
      </c>
      <c r="C68" s="1370">
        <v>43595</v>
      </c>
      <c r="D68" s="43" t="s">
        <v>19</v>
      </c>
      <c r="E68" s="88" t="s">
        <v>309</v>
      </c>
      <c r="F68" s="64" t="s">
        <v>200</v>
      </c>
      <c r="G68" s="71"/>
      <c r="H68" s="71" t="s">
        <v>182</v>
      </c>
      <c r="I68" s="71" t="s">
        <v>39</v>
      </c>
      <c r="J68" s="85" t="s">
        <v>27</v>
      </c>
      <c r="K68" s="85" t="s">
        <v>93</v>
      </c>
      <c r="L68" s="85"/>
      <c r="M68" s="85" t="s">
        <v>27</v>
      </c>
      <c r="N68" s="89" t="s">
        <v>310</v>
      </c>
      <c r="O68" s="85"/>
    </row>
    <row r="69" spans="1:15" ht="17.5">
      <c r="A69" s="1"/>
      <c r="B69" s="1375">
        <v>43575</v>
      </c>
      <c r="C69" s="1374">
        <v>43588</v>
      </c>
      <c r="D69" s="43" t="s">
        <v>19</v>
      </c>
      <c r="E69" s="88" t="s">
        <v>311</v>
      </c>
      <c r="F69" s="64" t="s">
        <v>136</v>
      </c>
      <c r="G69" s="71"/>
      <c r="H69" s="71" t="s">
        <v>312</v>
      </c>
      <c r="I69" s="71" t="s">
        <v>39</v>
      </c>
      <c r="J69" s="85" t="s">
        <v>27</v>
      </c>
      <c r="K69" s="85" t="s">
        <v>313</v>
      </c>
      <c r="L69" s="85"/>
      <c r="M69" s="85" t="s">
        <v>27</v>
      </c>
      <c r="N69" s="62"/>
      <c r="O69" s="85"/>
    </row>
    <row r="70" spans="1:15" ht="17.5">
      <c r="A70" s="1"/>
      <c r="B70" s="1356">
        <v>43575</v>
      </c>
      <c r="C70" s="1357">
        <v>43581</v>
      </c>
      <c r="D70" s="14" t="s">
        <v>19</v>
      </c>
      <c r="E70" s="87" t="s">
        <v>314</v>
      </c>
      <c r="F70" s="69" t="s">
        <v>315</v>
      </c>
      <c r="G70" s="71"/>
      <c r="H70" s="71" t="s">
        <v>227</v>
      </c>
      <c r="I70" s="71" t="s">
        <v>39</v>
      </c>
      <c r="J70" s="85" t="s">
        <v>27</v>
      </c>
      <c r="K70" s="85" t="s">
        <v>84</v>
      </c>
      <c r="L70" s="79"/>
      <c r="M70" s="79" t="s">
        <v>27</v>
      </c>
      <c r="N70" s="47" t="s">
        <v>316</v>
      </c>
      <c r="O70" s="85"/>
    </row>
    <row r="71" spans="1:15" ht="17.5">
      <c r="A71" s="1"/>
      <c r="B71" s="1375">
        <v>43582</v>
      </c>
      <c r="C71" s="1370">
        <v>43595</v>
      </c>
      <c r="D71" s="43" t="s">
        <v>30</v>
      </c>
      <c r="E71" s="88" t="s">
        <v>317</v>
      </c>
      <c r="F71" s="64" t="s">
        <v>130</v>
      </c>
      <c r="G71" s="71"/>
      <c r="H71" s="71" t="s">
        <v>239</v>
      </c>
      <c r="I71" s="71" t="s">
        <v>318</v>
      </c>
      <c r="J71" s="85" t="s">
        <v>27</v>
      </c>
      <c r="K71" s="85" t="s">
        <v>84</v>
      </c>
      <c r="L71" s="85"/>
      <c r="M71" s="85" t="s">
        <v>27</v>
      </c>
      <c r="N71" s="62"/>
      <c r="O71" s="85"/>
    </row>
    <row r="72" spans="1:15" ht="17.5">
      <c r="A72" s="1"/>
      <c r="B72" s="1375">
        <v>43582</v>
      </c>
      <c r="C72" s="1370">
        <v>43595</v>
      </c>
      <c r="D72" s="43" t="s">
        <v>19</v>
      </c>
      <c r="E72" s="88" t="s">
        <v>319</v>
      </c>
      <c r="F72" s="64" t="s">
        <v>79</v>
      </c>
      <c r="G72" s="71"/>
      <c r="H72" s="71" t="s">
        <v>320</v>
      </c>
      <c r="I72" s="71" t="s">
        <v>33</v>
      </c>
      <c r="J72" s="85" t="s">
        <v>27</v>
      </c>
      <c r="K72" s="85" t="s">
        <v>84</v>
      </c>
      <c r="L72" s="85"/>
      <c r="M72" s="85" t="s">
        <v>27</v>
      </c>
      <c r="N72" s="62"/>
      <c r="O72" s="85"/>
    </row>
    <row r="73" spans="1:15" ht="17.5">
      <c r="A73" s="1"/>
      <c r="B73" s="1375">
        <v>43582</v>
      </c>
      <c r="C73" s="1374">
        <v>43595</v>
      </c>
      <c r="D73" s="43" t="s">
        <v>19</v>
      </c>
      <c r="E73" s="88" t="s">
        <v>321</v>
      </c>
      <c r="F73" s="64" t="s">
        <v>113</v>
      </c>
      <c r="G73" s="71"/>
      <c r="H73" s="71" t="s">
        <v>322</v>
      </c>
      <c r="I73" s="71" t="s">
        <v>33</v>
      </c>
      <c r="J73" s="85" t="s">
        <v>27</v>
      </c>
      <c r="K73" s="85" t="s">
        <v>323</v>
      </c>
      <c r="L73" s="85"/>
      <c r="M73" s="85" t="s">
        <v>27</v>
      </c>
      <c r="N73" s="62" t="s">
        <v>324</v>
      </c>
      <c r="O73" s="85"/>
    </row>
    <row r="74" spans="1:15" ht="17.5">
      <c r="A74" s="1"/>
      <c r="B74" s="1356">
        <v>43582</v>
      </c>
      <c r="C74" s="1389">
        <v>43602</v>
      </c>
      <c r="D74" s="14" t="s">
        <v>19</v>
      </c>
      <c r="E74" s="87" t="s">
        <v>325</v>
      </c>
      <c r="F74" s="69" t="s">
        <v>81</v>
      </c>
      <c r="G74" s="71"/>
      <c r="H74" s="71" t="s">
        <v>124</v>
      </c>
      <c r="I74" s="71" t="s">
        <v>39</v>
      </c>
      <c r="J74" s="71" t="s">
        <v>27</v>
      </c>
      <c r="K74" s="71" t="s">
        <v>326</v>
      </c>
      <c r="L74" s="873"/>
      <c r="M74" s="79" t="s">
        <v>27</v>
      </c>
      <c r="N74" s="47" t="s">
        <v>327</v>
      </c>
      <c r="O74" s="80"/>
    </row>
    <row r="75" spans="1:15" ht="17.5">
      <c r="A75" s="1"/>
      <c r="B75" s="1375">
        <v>43589</v>
      </c>
      <c r="C75" s="1390">
        <v>43602</v>
      </c>
      <c r="D75" s="85" t="s">
        <v>19</v>
      </c>
      <c r="E75" s="88" t="s">
        <v>328</v>
      </c>
      <c r="F75" s="64" t="s">
        <v>329</v>
      </c>
      <c r="G75" s="71"/>
      <c r="H75" s="71" t="s">
        <v>124</v>
      </c>
      <c r="I75" s="71" t="s">
        <v>92</v>
      </c>
      <c r="J75" s="85" t="s">
        <v>27</v>
      </c>
      <c r="K75" s="85" t="s">
        <v>93</v>
      </c>
      <c r="L75" s="873"/>
      <c r="M75" s="1391" t="s">
        <v>27</v>
      </c>
      <c r="N75" s="62" t="s">
        <v>330</v>
      </c>
      <c r="O75" s="90"/>
    </row>
    <row r="76" spans="1:15" ht="17.5">
      <c r="A76" s="1"/>
      <c r="B76" s="1360">
        <v>43589</v>
      </c>
      <c r="C76" s="73" t="s">
        <v>331</v>
      </c>
      <c r="D76" s="20" t="s">
        <v>19</v>
      </c>
      <c r="E76" s="91" t="s">
        <v>332</v>
      </c>
      <c r="F76" s="72" t="s">
        <v>192</v>
      </c>
      <c r="G76" s="71"/>
      <c r="H76" s="71" t="s">
        <v>333</v>
      </c>
      <c r="I76" s="71" t="s">
        <v>26</v>
      </c>
      <c r="J76" s="85" t="s">
        <v>27</v>
      </c>
      <c r="K76" s="85" t="s">
        <v>93</v>
      </c>
      <c r="L76" s="873"/>
      <c r="M76" s="80" t="s">
        <v>27</v>
      </c>
      <c r="N76" s="93" t="s">
        <v>334</v>
      </c>
      <c r="O76" s="85"/>
    </row>
    <row r="77" spans="1:15" ht="17.5">
      <c r="A77" s="1"/>
      <c r="B77" s="1392">
        <v>43596</v>
      </c>
      <c r="C77" s="1384">
        <v>43609</v>
      </c>
      <c r="D77" s="75" t="s">
        <v>19</v>
      </c>
      <c r="E77" s="92" t="s">
        <v>335</v>
      </c>
      <c r="F77" s="77" t="s">
        <v>336</v>
      </c>
      <c r="G77" s="71"/>
      <c r="H77" s="71" t="s">
        <v>337</v>
      </c>
      <c r="I77" s="71" t="s">
        <v>39</v>
      </c>
      <c r="J77" s="85" t="s">
        <v>27</v>
      </c>
      <c r="K77" s="85" t="s">
        <v>84</v>
      </c>
      <c r="L77" s="873"/>
      <c r="M77" s="90" t="s">
        <v>27</v>
      </c>
      <c r="N77" s="89" t="s">
        <v>338</v>
      </c>
      <c r="O77" s="85"/>
    </row>
    <row r="78" spans="1:15" ht="17.5">
      <c r="A78" s="1"/>
      <c r="B78" s="1375">
        <v>43596</v>
      </c>
      <c r="C78" s="1393" t="s">
        <v>339</v>
      </c>
      <c r="D78" s="43" t="s">
        <v>19</v>
      </c>
      <c r="E78" s="88" t="s">
        <v>340</v>
      </c>
      <c r="F78" s="64" t="s">
        <v>341</v>
      </c>
      <c r="G78" s="71"/>
      <c r="H78" s="71" t="s">
        <v>242</v>
      </c>
      <c r="I78" s="71" t="s">
        <v>39</v>
      </c>
      <c r="J78" s="85" t="s">
        <v>27</v>
      </c>
      <c r="K78" s="85" t="s">
        <v>93</v>
      </c>
      <c r="L78" s="873"/>
      <c r="M78" s="85" t="s">
        <v>27</v>
      </c>
      <c r="N78" s="93"/>
      <c r="O78" s="94"/>
    </row>
    <row r="79" spans="1:15" ht="17.5">
      <c r="A79" s="1"/>
      <c r="B79" s="1375">
        <v>43596</v>
      </c>
      <c r="C79" s="1374">
        <v>43609</v>
      </c>
      <c r="D79" s="43" t="s">
        <v>30</v>
      </c>
      <c r="E79" s="88" t="s">
        <v>342</v>
      </c>
      <c r="F79" s="64" t="s">
        <v>343</v>
      </c>
      <c r="G79" s="71"/>
      <c r="H79" s="71" t="s">
        <v>188</v>
      </c>
      <c r="I79" s="71" t="s">
        <v>92</v>
      </c>
      <c r="J79" s="85" t="s">
        <v>27</v>
      </c>
      <c r="K79" s="85" t="s">
        <v>84</v>
      </c>
      <c r="L79" s="873"/>
      <c r="M79" s="85" t="s">
        <v>27</v>
      </c>
      <c r="N79" s="98" t="s">
        <v>344</v>
      </c>
      <c r="O79" s="123"/>
    </row>
    <row r="80" spans="1:15" ht="17.5">
      <c r="A80" s="1"/>
      <c r="B80" s="1360">
        <v>43596</v>
      </c>
      <c r="C80" s="73" t="s">
        <v>345</v>
      </c>
      <c r="D80" s="20" t="s">
        <v>19</v>
      </c>
      <c r="E80" s="91" t="s">
        <v>346</v>
      </c>
      <c r="F80" s="72" t="s">
        <v>53</v>
      </c>
      <c r="G80" s="71"/>
      <c r="H80" s="71" t="s">
        <v>347</v>
      </c>
      <c r="I80" s="71" t="s">
        <v>39</v>
      </c>
      <c r="J80" s="85" t="s">
        <v>27</v>
      </c>
      <c r="K80" s="85" t="s">
        <v>93</v>
      </c>
      <c r="L80" s="873"/>
      <c r="M80" s="1394" t="s">
        <v>27</v>
      </c>
      <c r="N80" s="89" t="s">
        <v>348</v>
      </c>
      <c r="O80" s="80"/>
    </row>
    <row r="81" spans="1:15" ht="17.5">
      <c r="A81" s="1"/>
      <c r="B81" s="1395">
        <v>43596</v>
      </c>
      <c r="C81" s="1396">
        <v>43609</v>
      </c>
      <c r="D81" s="95" t="s">
        <v>30</v>
      </c>
      <c r="E81" s="96" t="s">
        <v>349</v>
      </c>
      <c r="F81" s="1397" t="s">
        <v>404</v>
      </c>
      <c r="G81" s="71"/>
      <c r="H81" s="71" t="s">
        <v>350</v>
      </c>
      <c r="I81" s="71" t="s">
        <v>92</v>
      </c>
      <c r="J81" s="85" t="s">
        <v>27</v>
      </c>
      <c r="K81" s="85" t="s">
        <v>93</v>
      </c>
      <c r="L81" s="873"/>
      <c r="M81" s="1398" t="s">
        <v>27</v>
      </c>
      <c r="N81" s="93" t="s">
        <v>351</v>
      </c>
      <c r="O81" s="123"/>
    </row>
    <row r="82" spans="1:15" ht="17.5">
      <c r="A82" s="1"/>
      <c r="B82" s="1373">
        <v>43596</v>
      </c>
      <c r="C82" s="1374">
        <v>43609</v>
      </c>
      <c r="D82" s="59" t="s">
        <v>30</v>
      </c>
      <c r="E82" s="97" t="s">
        <v>352</v>
      </c>
      <c r="F82" s="19" t="s">
        <v>38</v>
      </c>
      <c r="G82" s="71"/>
      <c r="H82" s="71" t="s">
        <v>182</v>
      </c>
      <c r="I82" s="71" t="s">
        <v>39</v>
      </c>
      <c r="J82" s="85" t="s">
        <v>27</v>
      </c>
      <c r="K82" s="85" t="s">
        <v>93</v>
      </c>
      <c r="L82" s="873"/>
      <c r="M82" s="1399" t="s">
        <v>27</v>
      </c>
      <c r="N82" s="98" t="s">
        <v>327</v>
      </c>
      <c r="O82" s="123"/>
    </row>
    <row r="83" spans="1:15" ht="17.5">
      <c r="A83" s="1"/>
      <c r="B83" s="1375">
        <v>43603</v>
      </c>
      <c r="C83" s="1370">
        <v>43609</v>
      </c>
      <c r="D83" s="43" t="s">
        <v>30</v>
      </c>
      <c r="E83" s="88" t="s">
        <v>353</v>
      </c>
      <c r="F83" s="64" t="s">
        <v>53</v>
      </c>
      <c r="G83" s="71"/>
      <c r="H83" s="71" t="s">
        <v>354</v>
      </c>
      <c r="I83" s="71" t="s">
        <v>39</v>
      </c>
      <c r="J83" s="85" t="s">
        <v>27</v>
      </c>
      <c r="K83" s="85" t="s">
        <v>93</v>
      </c>
      <c r="L83" s="873"/>
      <c r="M83" s="1391" t="s">
        <v>27</v>
      </c>
      <c r="N83" s="98" t="s">
        <v>355</v>
      </c>
      <c r="O83" s="85"/>
    </row>
    <row r="84" spans="1:15" ht="17.5">
      <c r="A84" s="1"/>
      <c r="B84" s="1375">
        <v>43603</v>
      </c>
      <c r="C84" s="73" t="s">
        <v>356</v>
      </c>
      <c r="D84" s="20" t="s">
        <v>19</v>
      </c>
      <c r="E84" s="91" t="s">
        <v>357</v>
      </c>
      <c r="F84" s="72" t="s">
        <v>38</v>
      </c>
      <c r="G84" s="71"/>
      <c r="H84" s="71" t="s">
        <v>358</v>
      </c>
      <c r="I84" s="71" t="s">
        <v>39</v>
      </c>
      <c r="J84" s="85" t="s">
        <v>27</v>
      </c>
      <c r="K84" s="85" t="s">
        <v>84</v>
      </c>
      <c r="L84" s="873"/>
      <c r="M84" s="1394" t="s">
        <v>27</v>
      </c>
      <c r="N84" s="47" t="s">
        <v>327</v>
      </c>
      <c r="O84" s="85"/>
    </row>
    <row r="85" spans="1:15" ht="17.5">
      <c r="A85" s="1"/>
      <c r="B85" s="1373">
        <v>43610</v>
      </c>
      <c r="C85" s="61" t="s">
        <v>345</v>
      </c>
      <c r="D85" s="59" t="s">
        <v>19</v>
      </c>
      <c r="E85" s="97" t="s">
        <v>359</v>
      </c>
      <c r="F85" s="19" t="s">
        <v>115</v>
      </c>
      <c r="G85" s="71"/>
      <c r="H85" s="71" t="s">
        <v>360</v>
      </c>
      <c r="I85" s="71" t="s">
        <v>39</v>
      </c>
      <c r="J85" s="85" t="s">
        <v>27</v>
      </c>
      <c r="K85" s="85" t="s">
        <v>84</v>
      </c>
      <c r="L85" s="873"/>
      <c r="M85" s="1399" t="s">
        <v>27</v>
      </c>
      <c r="N85" s="98"/>
      <c r="O85" s="79"/>
    </row>
    <row r="86" spans="1:15" ht="17.5">
      <c r="A86" s="1"/>
      <c r="B86" s="42">
        <v>43610</v>
      </c>
      <c r="C86" s="1400">
        <v>43616</v>
      </c>
      <c r="D86" s="85" t="s">
        <v>19</v>
      </c>
      <c r="E86" s="88" t="s">
        <v>361</v>
      </c>
      <c r="F86" s="64" t="s">
        <v>81</v>
      </c>
      <c r="G86" s="71"/>
      <c r="H86" s="71" t="s">
        <v>337</v>
      </c>
      <c r="I86" s="71" t="s">
        <v>39</v>
      </c>
      <c r="J86" s="71" t="s">
        <v>27</v>
      </c>
      <c r="K86" s="71" t="s">
        <v>326</v>
      </c>
      <c r="L86" s="873"/>
      <c r="M86" s="113" t="s">
        <v>27</v>
      </c>
      <c r="N86" s="99"/>
      <c r="O86" s="85"/>
    </row>
    <row r="87" spans="1:15" ht="17.5">
      <c r="A87" s="1"/>
      <c r="B87" s="42">
        <v>43610</v>
      </c>
      <c r="C87" s="1400">
        <v>43623</v>
      </c>
      <c r="D87" s="85" t="s">
        <v>236</v>
      </c>
      <c r="E87" s="88" t="s">
        <v>362</v>
      </c>
      <c r="F87" s="64" t="s">
        <v>83</v>
      </c>
      <c r="G87" s="71"/>
      <c r="H87" s="71" t="s">
        <v>363</v>
      </c>
      <c r="I87" s="71"/>
      <c r="J87" s="67"/>
      <c r="K87" s="67"/>
      <c r="L87" s="873"/>
      <c r="M87" s="113" t="s">
        <v>27</v>
      </c>
      <c r="N87" s="99" t="s">
        <v>364</v>
      </c>
      <c r="O87" s="85"/>
    </row>
    <row r="88" spans="1:15" ht="17.5">
      <c r="A88" s="1"/>
      <c r="B88" s="1376">
        <v>43610</v>
      </c>
      <c r="C88" s="1390">
        <v>43623</v>
      </c>
      <c r="D88" s="85" t="s">
        <v>30</v>
      </c>
      <c r="E88" s="88" t="s">
        <v>365</v>
      </c>
      <c r="F88" s="64" t="s">
        <v>130</v>
      </c>
      <c r="G88" s="71"/>
      <c r="H88" s="71" t="s">
        <v>366</v>
      </c>
      <c r="I88" s="71" t="s">
        <v>318</v>
      </c>
      <c r="J88" s="85" t="s">
        <v>27</v>
      </c>
      <c r="K88" s="85" t="s">
        <v>84</v>
      </c>
      <c r="L88" s="873"/>
      <c r="M88" s="1401" t="s">
        <v>27</v>
      </c>
      <c r="N88" s="99"/>
      <c r="O88" s="85"/>
    </row>
    <row r="89" spans="1:15" ht="17.5">
      <c r="A89" s="1"/>
      <c r="B89" s="42">
        <v>43610</v>
      </c>
      <c r="C89" s="1402" t="s">
        <v>367</v>
      </c>
      <c r="D89" s="85" t="s">
        <v>19</v>
      </c>
      <c r="E89" s="88" t="s">
        <v>368</v>
      </c>
      <c r="F89" s="64" t="s">
        <v>262</v>
      </c>
      <c r="G89" s="71"/>
      <c r="H89" s="71" t="s">
        <v>369</v>
      </c>
      <c r="I89" s="71" t="s">
        <v>39</v>
      </c>
      <c r="J89" s="85" t="s">
        <v>27</v>
      </c>
      <c r="K89" s="85" t="s">
        <v>84</v>
      </c>
      <c r="L89" s="873"/>
      <c r="M89" s="1401" t="s">
        <v>27</v>
      </c>
      <c r="N89" s="99"/>
      <c r="O89" s="85"/>
    </row>
    <row r="90" spans="1:15" ht="17.5">
      <c r="A90" s="1"/>
      <c r="B90" s="42">
        <v>43610</v>
      </c>
      <c r="C90" s="1403">
        <v>43623</v>
      </c>
      <c r="D90" s="85" t="s">
        <v>19</v>
      </c>
      <c r="E90" s="88" t="s">
        <v>370</v>
      </c>
      <c r="F90" s="64" t="s">
        <v>663</v>
      </c>
      <c r="G90" s="71"/>
      <c r="H90" s="71" t="s">
        <v>124</v>
      </c>
      <c r="I90" s="71" t="s">
        <v>33</v>
      </c>
      <c r="J90" s="85" t="s">
        <v>27</v>
      </c>
      <c r="K90" s="85" t="s">
        <v>84</v>
      </c>
      <c r="L90" s="873"/>
      <c r="M90" s="113" t="s">
        <v>27</v>
      </c>
      <c r="N90" s="99"/>
      <c r="O90" s="85"/>
    </row>
    <row r="91" spans="1:15" ht="15" customHeight="1">
      <c r="A91" s="1"/>
      <c r="B91" s="42">
        <v>43610</v>
      </c>
      <c r="C91" s="42">
        <v>43623</v>
      </c>
      <c r="D91" s="43" t="s">
        <v>30</v>
      </c>
      <c r="E91" s="88" t="s">
        <v>371</v>
      </c>
      <c r="F91" s="64" t="s">
        <v>343</v>
      </c>
      <c r="G91" s="71"/>
      <c r="H91" s="71" t="s">
        <v>233</v>
      </c>
      <c r="I91" s="71" t="s">
        <v>39</v>
      </c>
      <c r="J91" s="85" t="s">
        <v>27</v>
      </c>
      <c r="K91" s="85" t="s">
        <v>93</v>
      </c>
      <c r="L91" s="873"/>
      <c r="M91" s="85" t="s">
        <v>27</v>
      </c>
      <c r="N91" s="100"/>
      <c r="O91" s="85"/>
    </row>
    <row r="92" spans="1:15" ht="15" customHeight="1">
      <c r="A92" s="1"/>
      <c r="B92" s="42">
        <v>43617</v>
      </c>
      <c r="C92" s="1400">
        <v>43623</v>
      </c>
      <c r="D92" s="85" t="s">
        <v>30</v>
      </c>
      <c r="E92" s="88" t="s">
        <v>372</v>
      </c>
      <c r="F92" s="64" t="s">
        <v>192</v>
      </c>
      <c r="G92" s="71"/>
      <c r="H92" s="71" t="s">
        <v>373</v>
      </c>
      <c r="I92" s="71" t="s">
        <v>33</v>
      </c>
      <c r="J92" s="85" t="s">
        <v>27</v>
      </c>
      <c r="K92" s="85" t="s">
        <v>84</v>
      </c>
      <c r="L92" s="873"/>
      <c r="M92" s="85" t="s">
        <v>27</v>
      </c>
      <c r="N92" s="98" t="s">
        <v>374</v>
      </c>
      <c r="O92" s="85"/>
    </row>
    <row r="93" spans="1:15" ht="15" customHeight="1">
      <c r="A93" s="1"/>
      <c r="B93" s="1375">
        <v>43617</v>
      </c>
      <c r="C93" s="1370">
        <v>43630</v>
      </c>
      <c r="D93" s="43" t="s">
        <v>19</v>
      </c>
      <c r="E93" s="44" t="s">
        <v>375</v>
      </c>
      <c r="F93" s="64" t="s">
        <v>176</v>
      </c>
      <c r="G93" s="71"/>
      <c r="H93" s="71" t="s">
        <v>376</v>
      </c>
      <c r="I93" s="71" t="s">
        <v>39</v>
      </c>
      <c r="J93" s="85" t="s">
        <v>27</v>
      </c>
      <c r="K93" s="85" t="s">
        <v>84</v>
      </c>
      <c r="L93" s="873"/>
      <c r="M93" s="85" t="s">
        <v>27</v>
      </c>
      <c r="N93" s="86"/>
      <c r="O93" s="85"/>
    </row>
    <row r="94" spans="1:15" ht="15" customHeight="1">
      <c r="A94" s="1"/>
      <c r="B94" s="42">
        <v>43617</v>
      </c>
      <c r="C94" s="1400">
        <v>43630</v>
      </c>
      <c r="D94" s="79" t="s">
        <v>19</v>
      </c>
      <c r="E94" s="15" t="s">
        <v>377</v>
      </c>
      <c r="F94" s="69" t="s">
        <v>126</v>
      </c>
      <c r="G94" s="71"/>
      <c r="H94" s="71" t="s">
        <v>312</v>
      </c>
      <c r="I94" s="71" t="s">
        <v>39</v>
      </c>
      <c r="J94" s="85" t="s">
        <v>27</v>
      </c>
      <c r="K94" s="85" t="s">
        <v>84</v>
      </c>
      <c r="L94" s="873"/>
      <c r="M94" s="79" t="s">
        <v>27</v>
      </c>
      <c r="N94" s="101"/>
      <c r="O94" s="85"/>
    </row>
    <row r="95" spans="1:15" ht="15" customHeight="1">
      <c r="A95" s="1"/>
      <c r="B95" s="42">
        <v>43624</v>
      </c>
      <c r="C95" s="1400">
        <v>43637</v>
      </c>
      <c r="D95" s="85" t="s">
        <v>19</v>
      </c>
      <c r="E95" s="44" t="s">
        <v>378</v>
      </c>
      <c r="F95" s="64" t="s">
        <v>75</v>
      </c>
      <c r="G95" s="71"/>
      <c r="H95" s="71" t="s">
        <v>379</v>
      </c>
      <c r="I95" s="71" t="s">
        <v>39</v>
      </c>
      <c r="J95" s="67"/>
      <c r="K95" s="67"/>
      <c r="L95" s="873"/>
      <c r="M95" s="85" t="s">
        <v>27</v>
      </c>
      <c r="N95" s="62"/>
      <c r="O95" s="85"/>
    </row>
    <row r="96" spans="1:15" ht="17.5">
      <c r="A96" s="1"/>
      <c r="B96" s="42">
        <v>43624</v>
      </c>
      <c r="C96" s="1400">
        <v>43637</v>
      </c>
      <c r="D96" s="85" t="s">
        <v>236</v>
      </c>
      <c r="E96" s="44" t="s">
        <v>82</v>
      </c>
      <c r="F96" s="45" t="s">
        <v>83</v>
      </c>
      <c r="G96" s="102" t="s">
        <v>380</v>
      </c>
      <c r="H96" s="103" t="s">
        <v>381</v>
      </c>
      <c r="I96" s="85" t="s">
        <v>33</v>
      </c>
      <c r="J96" s="104"/>
      <c r="K96" s="104"/>
      <c r="L96" s="85"/>
      <c r="M96" s="85" t="s">
        <v>27</v>
      </c>
      <c r="N96" s="99" t="s">
        <v>364</v>
      </c>
    </row>
    <row r="97" spans="1:14" ht="17.5">
      <c r="A97" s="1"/>
      <c r="B97" s="42">
        <v>43624</v>
      </c>
      <c r="C97" s="1403">
        <v>43637</v>
      </c>
      <c r="D97" s="85" t="s">
        <v>19</v>
      </c>
      <c r="E97" s="44" t="s">
        <v>76</v>
      </c>
      <c r="F97" s="45" t="s">
        <v>77</v>
      </c>
      <c r="G97" s="102" t="s">
        <v>380</v>
      </c>
      <c r="H97" s="103" t="s">
        <v>160</v>
      </c>
      <c r="I97" s="85" t="s">
        <v>318</v>
      </c>
      <c r="J97" s="85" t="s">
        <v>27</v>
      </c>
      <c r="K97" s="85" t="s">
        <v>84</v>
      </c>
      <c r="L97" s="85"/>
      <c r="M97" s="1391" t="s">
        <v>27</v>
      </c>
      <c r="N97" s="105" t="s">
        <v>382</v>
      </c>
    </row>
    <row r="98" spans="1:14" ht="17.5">
      <c r="A98" s="1"/>
      <c r="B98" s="42">
        <v>43624</v>
      </c>
      <c r="C98" s="1400">
        <v>43637</v>
      </c>
      <c r="D98" s="85" t="s">
        <v>30</v>
      </c>
      <c r="E98" s="44" t="s">
        <v>383</v>
      </c>
      <c r="F98" s="45" t="s">
        <v>79</v>
      </c>
      <c r="G98" s="102" t="s">
        <v>380</v>
      </c>
      <c r="H98" s="103" t="s">
        <v>384</v>
      </c>
      <c r="I98" s="85" t="s">
        <v>39</v>
      </c>
      <c r="J98" s="85" t="s">
        <v>27</v>
      </c>
      <c r="K98" s="85" t="s">
        <v>84</v>
      </c>
      <c r="L98" s="85"/>
      <c r="M98" s="1391" t="s">
        <v>27</v>
      </c>
      <c r="N98" s="62"/>
    </row>
    <row r="99" spans="1:14" ht="17.5">
      <c r="A99" s="1"/>
      <c r="B99" s="42">
        <v>43624</v>
      </c>
      <c r="C99" s="1400">
        <v>43637</v>
      </c>
      <c r="D99" s="85" t="s">
        <v>30</v>
      </c>
      <c r="E99" s="44" t="s">
        <v>385</v>
      </c>
      <c r="F99" s="45" t="s">
        <v>763</v>
      </c>
      <c r="G99" s="102" t="s">
        <v>380</v>
      </c>
      <c r="H99" s="103" t="s">
        <v>386</v>
      </c>
      <c r="I99" s="85" t="s">
        <v>92</v>
      </c>
      <c r="J99" s="85" t="s">
        <v>27</v>
      </c>
      <c r="K99" s="85" t="s">
        <v>326</v>
      </c>
      <c r="L99" s="85"/>
      <c r="M99" s="1391" t="s">
        <v>27</v>
      </c>
      <c r="N99" s="62" t="s">
        <v>387</v>
      </c>
    </row>
    <row r="100" spans="1:14" ht="17.5">
      <c r="A100" s="1"/>
      <c r="B100" s="42">
        <v>43624</v>
      </c>
      <c r="C100" s="1400">
        <v>43637</v>
      </c>
      <c r="D100" s="85" t="s">
        <v>30</v>
      </c>
      <c r="E100" s="44" t="s">
        <v>388</v>
      </c>
      <c r="F100" s="45" t="s">
        <v>60</v>
      </c>
      <c r="G100" s="102" t="s">
        <v>380</v>
      </c>
      <c r="H100" s="103" t="s">
        <v>227</v>
      </c>
      <c r="I100" s="85" t="s">
        <v>39</v>
      </c>
      <c r="J100" s="104"/>
      <c r="K100" s="104"/>
      <c r="L100" s="85"/>
      <c r="M100" s="85" t="s">
        <v>27</v>
      </c>
      <c r="N100" s="62" t="s">
        <v>389</v>
      </c>
    </row>
    <row r="101" spans="1:14" ht="17.5">
      <c r="A101" s="1"/>
      <c r="B101" s="42">
        <v>43624</v>
      </c>
      <c r="C101" s="1400">
        <v>43630</v>
      </c>
      <c r="D101" s="85"/>
      <c r="E101" s="44" t="s">
        <v>390</v>
      </c>
      <c r="F101" s="45" t="s">
        <v>391</v>
      </c>
      <c r="G101" s="106" t="s">
        <v>392</v>
      </c>
      <c r="H101" s="103"/>
      <c r="I101" s="85"/>
      <c r="J101" s="85" t="s">
        <v>27</v>
      </c>
      <c r="K101" s="85" t="s">
        <v>84</v>
      </c>
      <c r="L101" s="85"/>
      <c r="M101" s="85"/>
      <c r="N101" s="62"/>
    </row>
    <row r="102" spans="1:14" ht="17.5">
      <c r="A102" s="1"/>
      <c r="B102" s="42">
        <v>43631</v>
      </c>
      <c r="C102" s="1400">
        <v>43644</v>
      </c>
      <c r="D102" s="85" t="s">
        <v>19</v>
      </c>
      <c r="E102" s="44" t="s">
        <v>97</v>
      </c>
      <c r="F102" s="45" t="s">
        <v>98</v>
      </c>
      <c r="G102" s="102" t="s">
        <v>380</v>
      </c>
      <c r="H102" s="103" t="s">
        <v>239</v>
      </c>
      <c r="I102" s="85" t="s">
        <v>39</v>
      </c>
      <c r="J102" s="85" t="s">
        <v>27</v>
      </c>
      <c r="K102" s="85" t="s">
        <v>84</v>
      </c>
      <c r="L102" s="85"/>
      <c r="M102" s="85" t="s">
        <v>27</v>
      </c>
      <c r="N102" s="62"/>
    </row>
    <row r="103" spans="1:14" ht="17.5">
      <c r="A103" s="1"/>
      <c r="B103" s="42">
        <v>43631</v>
      </c>
      <c r="C103" s="1400">
        <v>43637</v>
      </c>
      <c r="D103" s="85" t="s">
        <v>236</v>
      </c>
      <c r="E103" s="44" t="s">
        <v>393</v>
      </c>
      <c r="F103" s="45" t="s">
        <v>394</v>
      </c>
      <c r="G103" s="106" t="s">
        <v>392</v>
      </c>
      <c r="H103" s="103" t="s">
        <v>269</v>
      </c>
      <c r="I103" s="85" t="s">
        <v>33</v>
      </c>
      <c r="J103" s="85" t="s">
        <v>27</v>
      </c>
      <c r="K103" s="85" t="s">
        <v>326</v>
      </c>
      <c r="L103" s="85"/>
      <c r="M103" s="85" t="s">
        <v>27</v>
      </c>
      <c r="N103" s="62" t="s">
        <v>395</v>
      </c>
    </row>
    <row r="104" spans="1:14" ht="17.5">
      <c r="A104" s="1"/>
      <c r="B104" s="42">
        <v>43631</v>
      </c>
      <c r="C104" s="1403">
        <v>43644</v>
      </c>
      <c r="D104" s="85" t="s">
        <v>19</v>
      </c>
      <c r="E104" s="44" t="s">
        <v>91</v>
      </c>
      <c r="F104" s="45" t="s">
        <v>46</v>
      </c>
      <c r="G104" s="102" t="s">
        <v>380</v>
      </c>
      <c r="H104" s="103" t="s">
        <v>384</v>
      </c>
      <c r="I104" s="85" t="s">
        <v>33</v>
      </c>
      <c r="J104" s="85" t="s">
        <v>27</v>
      </c>
      <c r="K104" s="85" t="s">
        <v>84</v>
      </c>
      <c r="L104" s="85"/>
      <c r="M104" s="85" t="s">
        <v>27</v>
      </c>
      <c r="N104" s="62"/>
    </row>
    <row r="105" spans="1:14" ht="17.5">
      <c r="A105" s="1"/>
      <c r="B105" s="1376">
        <v>43631</v>
      </c>
      <c r="C105" s="1390">
        <v>43644</v>
      </c>
      <c r="D105" s="85" t="s">
        <v>30</v>
      </c>
      <c r="E105" s="44" t="s">
        <v>85</v>
      </c>
      <c r="F105" s="45" t="s">
        <v>86</v>
      </c>
      <c r="G105" s="102" t="s">
        <v>380</v>
      </c>
      <c r="H105" s="103" t="s">
        <v>233</v>
      </c>
      <c r="I105" s="85" t="s">
        <v>26</v>
      </c>
      <c r="J105" s="85" t="s">
        <v>27</v>
      </c>
      <c r="K105" s="85" t="s">
        <v>326</v>
      </c>
      <c r="L105" s="85"/>
      <c r="M105" s="85" t="s">
        <v>27</v>
      </c>
      <c r="N105" s="62" t="s">
        <v>396</v>
      </c>
    </row>
    <row r="106" spans="1:14" ht="17.5">
      <c r="A106" s="1"/>
      <c r="B106" s="42">
        <v>43638</v>
      </c>
      <c r="C106" s="1400">
        <v>43651</v>
      </c>
      <c r="D106" s="85" t="s">
        <v>30</v>
      </c>
      <c r="E106" s="44" t="s">
        <v>102</v>
      </c>
      <c r="F106" s="45" t="s">
        <v>53</v>
      </c>
      <c r="G106" s="106" t="s">
        <v>392</v>
      </c>
      <c r="H106" s="103" t="s">
        <v>188</v>
      </c>
      <c r="I106" s="85" t="s">
        <v>39</v>
      </c>
      <c r="J106" s="85" t="s">
        <v>27</v>
      </c>
      <c r="K106" s="85" t="s">
        <v>93</v>
      </c>
      <c r="L106" s="85"/>
      <c r="M106" s="1391" t="s">
        <v>27</v>
      </c>
      <c r="N106" s="86"/>
    </row>
    <row r="107" spans="1:14" ht="17.5">
      <c r="A107" s="1"/>
      <c r="B107" s="42">
        <v>43638</v>
      </c>
      <c r="C107" s="1400">
        <v>43644</v>
      </c>
      <c r="D107" s="85" t="s">
        <v>236</v>
      </c>
      <c r="E107" s="44" t="s">
        <v>397</v>
      </c>
      <c r="F107" s="45" t="s">
        <v>46</v>
      </c>
      <c r="G107" s="102" t="s">
        <v>380</v>
      </c>
      <c r="H107" s="103" t="s">
        <v>398</v>
      </c>
      <c r="I107" s="85" t="s">
        <v>33</v>
      </c>
      <c r="J107" s="85" t="s">
        <v>27</v>
      </c>
      <c r="K107" s="85" t="s">
        <v>84</v>
      </c>
      <c r="L107" s="85"/>
      <c r="M107" s="1391" t="s">
        <v>27</v>
      </c>
      <c r="N107" s="62" t="s">
        <v>399</v>
      </c>
    </row>
    <row r="108" spans="1:14" ht="17.5">
      <c r="A108" s="1"/>
      <c r="B108" s="42">
        <v>43638</v>
      </c>
      <c r="C108" s="1400">
        <v>43651</v>
      </c>
      <c r="D108" s="85" t="s">
        <v>19</v>
      </c>
      <c r="E108" s="44" t="s">
        <v>400</v>
      </c>
      <c r="F108" s="45" t="s">
        <v>115</v>
      </c>
      <c r="G108" s="102" t="s">
        <v>380</v>
      </c>
      <c r="H108" s="103" t="s">
        <v>401</v>
      </c>
      <c r="I108" s="85" t="s">
        <v>39</v>
      </c>
      <c r="J108" s="85" t="s">
        <v>27</v>
      </c>
      <c r="K108" s="85" t="s">
        <v>84</v>
      </c>
      <c r="L108" s="85"/>
      <c r="M108" s="1391" t="s">
        <v>27</v>
      </c>
      <c r="N108" s="62"/>
    </row>
    <row r="109" spans="1:14" ht="17.5">
      <c r="A109" s="1"/>
      <c r="B109" s="42">
        <v>43638</v>
      </c>
      <c r="C109" s="1400">
        <v>43644</v>
      </c>
      <c r="D109" s="85" t="s">
        <v>30</v>
      </c>
      <c r="E109" s="44" t="s">
        <v>117</v>
      </c>
      <c r="F109" s="45" t="s">
        <v>79</v>
      </c>
      <c r="G109" s="102" t="s">
        <v>380</v>
      </c>
      <c r="H109" s="103" t="s">
        <v>379</v>
      </c>
      <c r="I109" s="85" t="s">
        <v>39</v>
      </c>
      <c r="J109" s="85" t="s">
        <v>27</v>
      </c>
      <c r="K109" s="85" t="s">
        <v>326</v>
      </c>
      <c r="L109" s="85"/>
      <c r="M109" s="1391" t="s">
        <v>27</v>
      </c>
      <c r="N109" s="62" t="s">
        <v>402</v>
      </c>
    </row>
    <row r="110" spans="1:14" ht="17.5">
      <c r="A110" s="1"/>
      <c r="B110" s="42">
        <v>43638</v>
      </c>
      <c r="C110" s="1403">
        <v>43651</v>
      </c>
      <c r="D110" s="85" t="s">
        <v>19</v>
      </c>
      <c r="E110" s="44" t="s">
        <v>125</v>
      </c>
      <c r="F110" s="45" t="s">
        <v>126</v>
      </c>
      <c r="G110" s="102" t="s">
        <v>380</v>
      </c>
      <c r="H110" s="103" t="s">
        <v>350</v>
      </c>
      <c r="I110" s="85" t="s">
        <v>39</v>
      </c>
      <c r="J110" s="104" t="s">
        <v>27</v>
      </c>
      <c r="K110" s="104" t="s">
        <v>326</v>
      </c>
      <c r="L110" s="85"/>
      <c r="M110" s="85" t="s">
        <v>27</v>
      </c>
      <c r="N110" s="86"/>
    </row>
    <row r="111" spans="1:14" ht="17.5">
      <c r="A111" s="1"/>
      <c r="B111" s="42">
        <v>43638</v>
      </c>
      <c r="C111" s="1400">
        <v>43651</v>
      </c>
      <c r="D111" s="85" t="s">
        <v>19</v>
      </c>
      <c r="E111" s="44" t="s">
        <v>128</v>
      </c>
      <c r="F111" s="45" t="s">
        <v>98</v>
      </c>
      <c r="G111" s="102" t="s">
        <v>380</v>
      </c>
      <c r="H111" s="103" t="s">
        <v>193</v>
      </c>
      <c r="I111" s="85" t="s">
        <v>318</v>
      </c>
      <c r="J111" s="104"/>
      <c r="K111" s="104"/>
      <c r="L111" s="85"/>
      <c r="M111" s="85" t="s">
        <v>27</v>
      </c>
      <c r="N111" s="62"/>
    </row>
    <row r="112" spans="1:14" ht="17.5">
      <c r="A112" s="1"/>
      <c r="B112" s="42">
        <v>43645</v>
      </c>
      <c r="C112" s="1400">
        <v>43658</v>
      </c>
      <c r="D112" s="85" t="s">
        <v>19</v>
      </c>
      <c r="E112" s="44" t="s">
        <v>133</v>
      </c>
      <c r="F112" s="45" t="s">
        <v>113</v>
      </c>
      <c r="G112" s="106" t="s">
        <v>392</v>
      </c>
      <c r="H112" s="103" t="s">
        <v>384</v>
      </c>
      <c r="I112" s="85" t="s">
        <v>39</v>
      </c>
      <c r="J112" s="85" t="s">
        <v>27</v>
      </c>
      <c r="K112" s="85" t="s">
        <v>323</v>
      </c>
      <c r="L112" s="85"/>
      <c r="M112" s="1391" t="s">
        <v>27</v>
      </c>
      <c r="N112" s="98"/>
    </row>
    <row r="113" spans="1:14" ht="17.5">
      <c r="A113" s="1"/>
      <c r="B113" s="42">
        <v>43645</v>
      </c>
      <c r="C113" s="1404">
        <v>43658</v>
      </c>
      <c r="D113" s="110" t="s">
        <v>19</v>
      </c>
      <c r="E113" s="107" t="s">
        <v>403</v>
      </c>
      <c r="F113" s="108" t="s">
        <v>302</v>
      </c>
      <c r="G113" s="109"/>
      <c r="H113" s="117" t="s">
        <v>193</v>
      </c>
      <c r="I113" s="110" t="s">
        <v>39</v>
      </c>
      <c r="J113" s="110"/>
      <c r="K113" s="110"/>
      <c r="L113" s="111"/>
      <c r="M113" s="1405" t="s">
        <v>27</v>
      </c>
      <c r="N113" s="112"/>
    </row>
    <row r="114" spans="1:14" ht="17.5">
      <c r="A114" s="1"/>
      <c r="B114" s="42">
        <v>43645</v>
      </c>
      <c r="C114" s="1403">
        <v>43658</v>
      </c>
      <c r="D114" s="85" t="s">
        <v>19</v>
      </c>
      <c r="E114" s="44" t="s">
        <v>135</v>
      </c>
      <c r="F114" s="45" t="s">
        <v>136</v>
      </c>
      <c r="G114" s="106" t="s">
        <v>392</v>
      </c>
      <c r="H114" s="103" t="s">
        <v>134</v>
      </c>
      <c r="I114" s="85" t="s">
        <v>33</v>
      </c>
      <c r="J114" s="85" t="s">
        <v>27</v>
      </c>
      <c r="K114" s="85" t="s">
        <v>323</v>
      </c>
      <c r="L114" s="85"/>
      <c r="M114" s="1391" t="s">
        <v>27</v>
      </c>
      <c r="N114" s="62"/>
    </row>
    <row r="115" spans="1:14" ht="17.5">
      <c r="A115" s="1"/>
      <c r="B115" s="42">
        <v>43645</v>
      </c>
      <c r="C115" s="1400">
        <v>43658</v>
      </c>
      <c r="D115" s="85" t="s">
        <v>19</v>
      </c>
      <c r="E115" s="44" t="s">
        <v>131</v>
      </c>
      <c r="F115" s="45" t="s">
        <v>404</v>
      </c>
      <c r="G115" s="106" t="s">
        <v>392</v>
      </c>
      <c r="H115" s="103" t="s">
        <v>405</v>
      </c>
      <c r="I115" s="85" t="s">
        <v>39</v>
      </c>
      <c r="J115" s="85" t="s">
        <v>27</v>
      </c>
      <c r="K115" s="85" t="s">
        <v>93</v>
      </c>
      <c r="L115" s="85"/>
      <c r="M115" s="1391" t="s">
        <v>27</v>
      </c>
      <c r="N115" s="62"/>
    </row>
    <row r="116" spans="1:14" ht="17.5">
      <c r="A116" s="1"/>
      <c r="B116" s="42">
        <v>43652</v>
      </c>
      <c r="C116" s="1400">
        <v>43665</v>
      </c>
      <c r="D116" s="85" t="s">
        <v>30</v>
      </c>
      <c r="E116" s="44" t="s">
        <v>406</v>
      </c>
      <c r="F116" s="45" t="s">
        <v>90</v>
      </c>
      <c r="G116" s="106" t="s">
        <v>392</v>
      </c>
      <c r="H116" s="103" t="s">
        <v>188</v>
      </c>
      <c r="I116" s="85" t="s">
        <v>92</v>
      </c>
      <c r="J116" s="85" t="s">
        <v>27</v>
      </c>
      <c r="K116" s="85" t="s">
        <v>93</v>
      </c>
      <c r="L116" s="85"/>
      <c r="M116" s="1391" t="s">
        <v>27</v>
      </c>
      <c r="N116" s="98"/>
    </row>
    <row r="117" spans="1:14" ht="17.5">
      <c r="A117" s="1"/>
      <c r="B117" s="42">
        <v>43652</v>
      </c>
      <c r="C117" s="1400">
        <v>43665</v>
      </c>
      <c r="D117" s="85" t="s">
        <v>19</v>
      </c>
      <c r="E117" s="88" t="s">
        <v>407</v>
      </c>
      <c r="F117" s="45" t="s">
        <v>123</v>
      </c>
      <c r="G117" s="102" t="s">
        <v>380</v>
      </c>
      <c r="H117" s="103" t="s">
        <v>312</v>
      </c>
      <c r="I117" s="85" t="s">
        <v>33</v>
      </c>
      <c r="J117" s="1406"/>
      <c r="K117" s="115"/>
      <c r="L117" s="114"/>
      <c r="M117" s="1328" t="s">
        <v>27</v>
      </c>
      <c r="N117" s="86"/>
    </row>
    <row r="118" spans="1:14" ht="17.5">
      <c r="A118" s="1"/>
      <c r="B118" s="42">
        <v>43652</v>
      </c>
      <c r="C118" s="1404">
        <v>43665</v>
      </c>
      <c r="D118" s="110" t="s">
        <v>19</v>
      </c>
      <c r="E118" s="116" t="s">
        <v>408</v>
      </c>
      <c r="F118" s="108" t="s">
        <v>763</v>
      </c>
      <c r="G118" s="109"/>
      <c r="H118" s="117" t="s">
        <v>188</v>
      </c>
      <c r="I118" s="110" t="s">
        <v>39</v>
      </c>
      <c r="J118" s="117"/>
      <c r="K118" s="118"/>
      <c r="L118" s="119"/>
      <c r="M118" s="1407" t="s">
        <v>27</v>
      </c>
      <c r="N118" s="112"/>
    </row>
    <row r="119" spans="1:14" ht="17.5">
      <c r="A119" s="1"/>
      <c r="B119" s="42">
        <v>43652</v>
      </c>
      <c r="C119" s="1400">
        <v>43658</v>
      </c>
      <c r="D119" s="85" t="s">
        <v>30</v>
      </c>
      <c r="E119" s="88" t="s">
        <v>409</v>
      </c>
      <c r="F119" s="45" t="s">
        <v>147</v>
      </c>
      <c r="G119" s="102" t="s">
        <v>380</v>
      </c>
      <c r="H119" s="103" t="s">
        <v>242</v>
      </c>
      <c r="I119" s="85" t="s">
        <v>26</v>
      </c>
      <c r="J119" s="103" t="s">
        <v>27</v>
      </c>
      <c r="K119" s="113" t="s">
        <v>326</v>
      </c>
      <c r="L119" s="114"/>
      <c r="M119" s="1408" t="s">
        <v>27</v>
      </c>
      <c r="N119" s="62" t="s">
        <v>410</v>
      </c>
    </row>
    <row r="120" spans="1:14" ht="17.5">
      <c r="A120" s="1"/>
      <c r="B120" s="42">
        <v>43652</v>
      </c>
      <c r="C120" s="1400">
        <v>43665</v>
      </c>
      <c r="D120" s="85" t="s">
        <v>236</v>
      </c>
      <c r="E120" s="138" t="s">
        <v>411</v>
      </c>
      <c r="F120" s="88" t="s">
        <v>83</v>
      </c>
      <c r="G120" s="102" t="s">
        <v>380</v>
      </c>
      <c r="H120" s="103" t="s">
        <v>412</v>
      </c>
      <c r="I120" s="85" t="s">
        <v>39</v>
      </c>
      <c r="J120" s="115"/>
      <c r="K120" s="120"/>
      <c r="L120" s="85"/>
      <c r="M120" s="1401" t="s">
        <v>27</v>
      </c>
      <c r="N120" s="99" t="s">
        <v>413</v>
      </c>
    </row>
    <row r="121" spans="1:14" ht="17.5">
      <c r="A121" s="1"/>
      <c r="B121" s="1409">
        <v>43659</v>
      </c>
      <c r="C121" s="1403">
        <v>43672</v>
      </c>
      <c r="D121" s="123" t="s">
        <v>236</v>
      </c>
      <c r="E121" s="121" t="s">
        <v>414</v>
      </c>
      <c r="F121" s="97" t="s">
        <v>83</v>
      </c>
      <c r="G121" s="102" t="s">
        <v>380</v>
      </c>
      <c r="H121" s="122" t="s">
        <v>415</v>
      </c>
      <c r="I121" s="123" t="s">
        <v>39</v>
      </c>
      <c r="J121" s="120"/>
      <c r="K121" s="124"/>
      <c r="L121" s="123"/>
      <c r="M121" s="1410" t="s">
        <v>27</v>
      </c>
      <c r="N121" s="138" t="s">
        <v>416</v>
      </c>
    </row>
    <row r="122" spans="1:14" ht="17.5">
      <c r="A122" s="1"/>
      <c r="B122" s="42">
        <v>43659</v>
      </c>
      <c r="C122" s="1400">
        <v>43665</v>
      </c>
      <c r="D122" s="123" t="s">
        <v>236</v>
      </c>
      <c r="E122" s="138" t="s">
        <v>162</v>
      </c>
      <c r="F122" s="88" t="s">
        <v>417</v>
      </c>
      <c r="G122" s="71" t="s">
        <v>380</v>
      </c>
      <c r="H122" s="122" t="s">
        <v>347</v>
      </c>
      <c r="I122" s="85" t="s">
        <v>39</v>
      </c>
      <c r="J122" s="120"/>
      <c r="K122" s="120"/>
      <c r="L122" s="123"/>
      <c r="M122" s="1411" t="s">
        <v>27</v>
      </c>
      <c r="N122" s="138" t="s">
        <v>418</v>
      </c>
    </row>
    <row r="123" spans="1:14" ht="33.75" customHeight="1">
      <c r="A123" s="1"/>
      <c r="B123" s="42">
        <v>43659</v>
      </c>
      <c r="C123" s="1412">
        <v>43672</v>
      </c>
      <c r="D123" s="127" t="s">
        <v>19</v>
      </c>
      <c r="E123" s="128" t="s">
        <v>306</v>
      </c>
      <c r="F123" s="1413" t="s">
        <v>419</v>
      </c>
      <c r="G123" s="1414"/>
      <c r="H123" s="126" t="s">
        <v>239</v>
      </c>
      <c r="I123" s="127" t="s">
        <v>39</v>
      </c>
      <c r="J123" s="127"/>
      <c r="K123" s="127"/>
      <c r="L123" s="127"/>
      <c r="M123" s="1415" t="s">
        <v>27</v>
      </c>
      <c r="N123" s="128"/>
    </row>
    <row r="124" spans="1:14" ht="17.5">
      <c r="A124" s="1"/>
      <c r="B124" s="42">
        <v>43659</v>
      </c>
      <c r="C124" s="1400">
        <v>43672</v>
      </c>
      <c r="D124" s="85" t="s">
        <v>19</v>
      </c>
      <c r="E124" s="138" t="s">
        <v>156</v>
      </c>
      <c r="F124" s="88" t="s">
        <v>90</v>
      </c>
      <c r="G124" s="106" t="s">
        <v>392</v>
      </c>
      <c r="H124" s="103" t="s">
        <v>160</v>
      </c>
      <c r="I124" s="85" t="s">
        <v>39</v>
      </c>
      <c r="J124" s="85" t="s">
        <v>27</v>
      </c>
      <c r="K124" s="85" t="s">
        <v>93</v>
      </c>
      <c r="L124" s="85"/>
      <c r="M124" s="1411" t="s">
        <v>27</v>
      </c>
      <c r="N124" s="62"/>
    </row>
    <row r="125" spans="1:14" ht="17.5">
      <c r="A125" s="1"/>
      <c r="B125" s="42">
        <v>43659</v>
      </c>
      <c r="C125" s="1400">
        <v>43672</v>
      </c>
      <c r="D125" s="85" t="s">
        <v>30</v>
      </c>
      <c r="E125" s="138" t="s">
        <v>159</v>
      </c>
      <c r="F125" s="88" t="s">
        <v>161</v>
      </c>
      <c r="G125" s="106" t="s">
        <v>392</v>
      </c>
      <c r="H125" s="103" t="s">
        <v>420</v>
      </c>
      <c r="I125" s="85" t="s">
        <v>26</v>
      </c>
      <c r="J125" s="85" t="s">
        <v>27</v>
      </c>
      <c r="K125" s="85" t="s">
        <v>93</v>
      </c>
      <c r="L125" s="85"/>
      <c r="M125" s="1411" t="s">
        <v>27</v>
      </c>
      <c r="N125" s="100"/>
    </row>
    <row r="126" spans="1:14" ht="17.5">
      <c r="A126" s="1"/>
      <c r="B126" s="42">
        <v>43666</v>
      </c>
      <c r="C126" s="1400">
        <v>43679</v>
      </c>
      <c r="D126" s="85" t="s">
        <v>19</v>
      </c>
      <c r="E126" s="138" t="s">
        <v>421</v>
      </c>
      <c r="F126" s="88" t="s">
        <v>176</v>
      </c>
      <c r="G126" s="106" t="s">
        <v>392</v>
      </c>
      <c r="H126" s="103" t="s">
        <v>227</v>
      </c>
      <c r="I126" s="85" t="s">
        <v>39</v>
      </c>
      <c r="J126" s="85" t="s">
        <v>27</v>
      </c>
      <c r="K126" s="85" t="s">
        <v>422</v>
      </c>
      <c r="L126" s="85"/>
      <c r="M126" s="1411" t="s">
        <v>27</v>
      </c>
      <c r="N126" s="138" t="s">
        <v>423</v>
      </c>
    </row>
    <row r="127" spans="1:14" ht="17.5">
      <c r="A127" s="1"/>
      <c r="B127" s="42">
        <v>43666</v>
      </c>
      <c r="C127" s="1400">
        <v>43679</v>
      </c>
      <c r="D127" s="85" t="s">
        <v>236</v>
      </c>
      <c r="E127" s="138" t="s">
        <v>424</v>
      </c>
      <c r="F127" s="88" t="s">
        <v>83</v>
      </c>
      <c r="G127" s="102" t="s">
        <v>380</v>
      </c>
      <c r="H127" s="103" t="s">
        <v>415</v>
      </c>
      <c r="I127" s="85" t="s">
        <v>39</v>
      </c>
      <c r="J127" s="120"/>
      <c r="K127" s="120"/>
      <c r="L127" s="85"/>
      <c r="M127" s="1411" t="s">
        <v>27</v>
      </c>
      <c r="N127" s="138" t="s">
        <v>416</v>
      </c>
    </row>
    <row r="128" spans="1:14" ht="17.5">
      <c r="A128" s="1"/>
      <c r="B128" s="42">
        <v>43673</v>
      </c>
      <c r="C128" s="1400">
        <v>43686</v>
      </c>
      <c r="D128" s="85" t="s">
        <v>236</v>
      </c>
      <c r="E128" s="138" t="s">
        <v>425</v>
      </c>
      <c r="F128" s="88" t="s">
        <v>83</v>
      </c>
      <c r="G128" s="102" t="s">
        <v>380</v>
      </c>
      <c r="H128" s="103" t="s">
        <v>426</v>
      </c>
      <c r="I128" s="85" t="s">
        <v>39</v>
      </c>
      <c r="J128" s="85"/>
      <c r="K128" s="85"/>
      <c r="L128" s="85"/>
      <c r="M128" s="1411" t="s">
        <v>27</v>
      </c>
      <c r="N128" s="138" t="s">
        <v>416</v>
      </c>
    </row>
    <row r="129" spans="1:15" ht="16.5" customHeight="1">
      <c r="A129" s="1"/>
      <c r="B129" s="42">
        <v>43673</v>
      </c>
      <c r="C129" s="1416">
        <v>43686</v>
      </c>
      <c r="D129" s="129" t="s">
        <v>19</v>
      </c>
      <c r="E129" s="130" t="s">
        <v>298</v>
      </c>
      <c r="F129" s="108" t="s">
        <v>427</v>
      </c>
      <c r="G129" s="109"/>
      <c r="H129" s="117" t="s">
        <v>248</v>
      </c>
      <c r="I129" s="110" t="s">
        <v>33</v>
      </c>
      <c r="J129" s="118"/>
      <c r="K129" s="118"/>
      <c r="L129" s="119"/>
      <c r="M129" s="1417" t="s">
        <v>64</v>
      </c>
      <c r="N129" s="131" t="s">
        <v>428</v>
      </c>
    </row>
    <row r="130" spans="1:15" ht="17.5">
      <c r="A130" s="1"/>
      <c r="B130" s="42">
        <v>43673</v>
      </c>
      <c r="C130" s="1409">
        <v>43686</v>
      </c>
      <c r="D130" s="43" t="s">
        <v>19</v>
      </c>
      <c r="E130" s="132" t="s">
        <v>178</v>
      </c>
      <c r="F130" s="45" t="s">
        <v>179</v>
      </c>
      <c r="G130" s="102" t="s">
        <v>380</v>
      </c>
      <c r="H130" s="103" t="s">
        <v>320</v>
      </c>
      <c r="I130" s="85" t="s">
        <v>39</v>
      </c>
      <c r="J130" s="113"/>
      <c r="K130" s="136"/>
      <c r="L130" s="114"/>
      <c r="M130" s="1408" t="s">
        <v>27</v>
      </c>
      <c r="N130" s="133"/>
    </row>
    <row r="131" spans="1:15" ht="17.5">
      <c r="A131" s="1"/>
      <c r="B131" s="1368">
        <v>43673</v>
      </c>
      <c r="C131" s="42">
        <v>43686</v>
      </c>
      <c r="D131" s="43" t="s">
        <v>30</v>
      </c>
      <c r="E131" s="44" t="s">
        <v>184</v>
      </c>
      <c r="F131" s="45" t="s">
        <v>186</v>
      </c>
      <c r="G131" s="102" t="s">
        <v>380</v>
      </c>
      <c r="H131" s="103" t="s">
        <v>379</v>
      </c>
      <c r="I131" s="85" t="s">
        <v>39</v>
      </c>
      <c r="J131" s="85"/>
      <c r="K131" s="85"/>
      <c r="L131" s="85"/>
      <c r="M131" s="85" t="s">
        <v>27</v>
      </c>
      <c r="N131" s="62"/>
    </row>
    <row r="132" spans="1:15" ht="17.5">
      <c r="A132" s="1"/>
      <c r="B132" s="134">
        <v>43680</v>
      </c>
      <c r="C132" s="134">
        <v>43700</v>
      </c>
      <c r="D132" s="43" t="s">
        <v>236</v>
      </c>
      <c r="E132" s="44" t="s">
        <v>429</v>
      </c>
      <c r="F132" s="45" t="s">
        <v>192</v>
      </c>
      <c r="G132" s="102" t="s">
        <v>380</v>
      </c>
      <c r="H132" s="103" t="s">
        <v>430</v>
      </c>
      <c r="I132" s="85" t="s">
        <v>318</v>
      </c>
      <c r="J132" s="85"/>
      <c r="K132" s="85"/>
      <c r="L132" s="135"/>
      <c r="M132" s="1391" t="s">
        <v>27</v>
      </c>
      <c r="N132" s="1418" t="s">
        <v>431</v>
      </c>
    </row>
    <row r="133" spans="1:15" ht="17.5">
      <c r="A133" s="1"/>
      <c r="B133" s="134">
        <v>43680</v>
      </c>
      <c r="C133" s="134">
        <v>43693</v>
      </c>
      <c r="D133" s="43" t="s">
        <v>30</v>
      </c>
      <c r="E133" s="44" t="s">
        <v>432</v>
      </c>
      <c r="F133" s="45" t="s">
        <v>136</v>
      </c>
      <c r="G133" s="102" t="s">
        <v>380</v>
      </c>
      <c r="H133" s="103" t="s">
        <v>155</v>
      </c>
      <c r="I133" s="85" t="s">
        <v>39</v>
      </c>
      <c r="J133" s="85"/>
      <c r="K133" s="85"/>
      <c r="L133" s="135"/>
      <c r="M133" s="1391" t="s">
        <v>27</v>
      </c>
      <c r="N133" s="1418" t="s">
        <v>433</v>
      </c>
    </row>
    <row r="134" spans="1:15" ht="17.5">
      <c r="A134" s="1"/>
      <c r="B134" s="134">
        <v>43687</v>
      </c>
      <c r="C134" s="134">
        <v>43714</v>
      </c>
      <c r="D134" s="43" t="s">
        <v>19</v>
      </c>
      <c r="E134" s="44" t="s">
        <v>434</v>
      </c>
      <c r="F134" s="45" t="s">
        <v>200</v>
      </c>
      <c r="G134" s="102" t="s">
        <v>380</v>
      </c>
      <c r="H134" s="103" t="s">
        <v>358</v>
      </c>
      <c r="I134" s="85" t="s">
        <v>39</v>
      </c>
      <c r="J134" s="85"/>
      <c r="K134" s="85"/>
      <c r="L134" s="135"/>
      <c r="M134" s="123" t="s">
        <v>27</v>
      </c>
      <c r="N134" s="1418"/>
    </row>
    <row r="135" spans="1:15" ht="17.5">
      <c r="A135" s="1"/>
      <c r="B135" s="134">
        <v>43687</v>
      </c>
      <c r="C135" s="134">
        <v>43700</v>
      </c>
      <c r="D135" s="43" t="s">
        <v>19</v>
      </c>
      <c r="E135" s="44" t="s">
        <v>201</v>
      </c>
      <c r="F135" s="45" t="s">
        <v>123</v>
      </c>
      <c r="G135" s="102" t="s">
        <v>380</v>
      </c>
      <c r="H135" s="162" t="s">
        <v>435</v>
      </c>
      <c r="I135" s="85" t="s">
        <v>39</v>
      </c>
      <c r="J135" s="85"/>
      <c r="K135" s="85"/>
      <c r="L135" s="135"/>
      <c r="M135" s="85" t="s">
        <v>27</v>
      </c>
      <c r="N135" s="1418"/>
    </row>
    <row r="136" spans="1:15" ht="17.5">
      <c r="A136" s="1"/>
      <c r="B136" s="42">
        <v>43693</v>
      </c>
      <c r="C136" s="136" t="s">
        <v>436</v>
      </c>
      <c r="D136" s="43" t="s">
        <v>19</v>
      </c>
      <c r="E136" s="44" t="s">
        <v>437</v>
      </c>
      <c r="F136" s="45" t="s">
        <v>100</v>
      </c>
      <c r="G136" s="71" t="s">
        <v>380</v>
      </c>
      <c r="H136" s="71" t="s">
        <v>438</v>
      </c>
      <c r="I136" s="137" t="s">
        <v>33</v>
      </c>
      <c r="J136" s="137"/>
      <c r="K136" s="137"/>
      <c r="L136" s="85" t="s">
        <v>27</v>
      </c>
      <c r="M136" s="85" t="s">
        <v>27</v>
      </c>
      <c r="N136" s="138"/>
    </row>
    <row r="137" spans="1:15" ht="17.5">
      <c r="A137" s="1"/>
      <c r="B137" s="134">
        <v>43694</v>
      </c>
      <c r="C137" s="134"/>
      <c r="D137" s="139" t="s">
        <v>30</v>
      </c>
      <c r="E137" s="140" t="s">
        <v>439</v>
      </c>
      <c r="F137" s="152" t="s">
        <v>440</v>
      </c>
      <c r="G137" s="145" t="s">
        <v>380</v>
      </c>
      <c r="H137" s="162" t="s">
        <v>379</v>
      </c>
      <c r="I137" s="137" t="s">
        <v>318</v>
      </c>
      <c r="J137" s="137"/>
      <c r="K137" s="137"/>
      <c r="L137" s="137"/>
      <c r="M137" s="141" t="s">
        <v>27</v>
      </c>
      <c r="N137" s="142" t="s">
        <v>441</v>
      </c>
    </row>
    <row r="138" spans="1:15" ht="17.5">
      <c r="B138" s="42">
        <v>43694</v>
      </c>
      <c r="C138" s="1416">
        <v>43707</v>
      </c>
      <c r="D138" s="143" t="s">
        <v>30</v>
      </c>
      <c r="E138" s="107" t="s">
        <v>299</v>
      </c>
      <c r="F138" s="108" t="s">
        <v>427</v>
      </c>
      <c r="G138" s="109"/>
      <c r="H138" s="117" t="s">
        <v>438</v>
      </c>
      <c r="I138" s="110" t="s">
        <v>39</v>
      </c>
      <c r="J138" s="110"/>
      <c r="K138" s="110"/>
      <c r="L138" s="144"/>
      <c r="M138" s="1407" t="s">
        <v>64</v>
      </c>
      <c r="N138" s="131" t="s">
        <v>442</v>
      </c>
    </row>
    <row r="139" spans="1:15" ht="17.5">
      <c r="B139" s="40">
        <v>43701</v>
      </c>
      <c r="C139" s="40">
        <v>43721</v>
      </c>
      <c r="D139" s="71" t="s">
        <v>19</v>
      </c>
      <c r="E139" s="19" t="s">
        <v>443</v>
      </c>
      <c r="F139" s="19" t="s">
        <v>136</v>
      </c>
      <c r="G139" s="71" t="s">
        <v>380</v>
      </c>
      <c r="H139" s="71" t="s">
        <v>188</v>
      </c>
      <c r="I139" s="71"/>
      <c r="J139" s="71"/>
      <c r="K139" s="71"/>
      <c r="L139" s="71"/>
      <c r="M139" s="1419" t="s">
        <v>27</v>
      </c>
      <c r="N139" s="65"/>
      <c r="O139" s="74" t="s">
        <v>445</v>
      </c>
    </row>
    <row r="140" spans="1:15" ht="17.5">
      <c r="B140" s="40">
        <v>43701</v>
      </c>
      <c r="C140" s="40">
        <v>43714</v>
      </c>
      <c r="D140" s="71" t="s">
        <v>19</v>
      </c>
      <c r="E140" s="19" t="s">
        <v>212</v>
      </c>
      <c r="F140" s="19" t="s">
        <v>446</v>
      </c>
      <c r="G140" s="146" t="s">
        <v>380</v>
      </c>
      <c r="H140" s="71" t="s">
        <v>193</v>
      </c>
      <c r="I140" s="71" t="s">
        <v>39</v>
      </c>
      <c r="J140" s="71"/>
      <c r="K140" s="71"/>
      <c r="L140" s="71"/>
      <c r="M140" s="1419" t="s">
        <v>27</v>
      </c>
      <c r="N140" s="65"/>
      <c r="O140" s="74" t="s">
        <v>445</v>
      </c>
    </row>
    <row r="141" spans="1:15" ht="17.5">
      <c r="B141" s="40">
        <v>43708</v>
      </c>
      <c r="C141" s="63">
        <v>43721</v>
      </c>
      <c r="D141" s="71" t="s">
        <v>19</v>
      </c>
      <c r="E141" s="149" t="s">
        <v>215</v>
      </c>
      <c r="F141" s="149" t="s">
        <v>216</v>
      </c>
      <c r="G141" s="146" t="s">
        <v>380</v>
      </c>
      <c r="H141" s="71" t="s">
        <v>386</v>
      </c>
      <c r="I141" s="146"/>
      <c r="J141" s="71"/>
      <c r="K141" s="71"/>
      <c r="L141" s="146"/>
      <c r="M141" s="1419"/>
      <c r="N141" s="65"/>
    </row>
    <row r="142" spans="1:15" ht="17.5">
      <c r="B142" s="40">
        <v>43708</v>
      </c>
      <c r="C142" s="63">
        <v>43728</v>
      </c>
      <c r="D142" s="71" t="s">
        <v>19</v>
      </c>
      <c r="E142" s="149" t="s">
        <v>217</v>
      </c>
      <c r="F142" s="149" t="s">
        <v>216</v>
      </c>
      <c r="G142" s="146" t="s">
        <v>380</v>
      </c>
      <c r="H142" s="71" t="s">
        <v>386</v>
      </c>
      <c r="I142" s="147" t="s">
        <v>92</v>
      </c>
      <c r="J142" s="71"/>
      <c r="K142" s="71"/>
      <c r="L142" s="146"/>
      <c r="M142" s="1419"/>
      <c r="N142" s="65"/>
    </row>
    <row r="143" spans="1:15" ht="17.5">
      <c r="B143" s="63">
        <v>43708</v>
      </c>
      <c r="C143" s="71"/>
      <c r="D143" s="146" t="s">
        <v>19</v>
      </c>
      <c r="E143" s="149" t="s">
        <v>448</v>
      </c>
      <c r="F143" s="149" t="s">
        <v>126</v>
      </c>
      <c r="G143" s="146" t="s">
        <v>380</v>
      </c>
      <c r="H143" s="146"/>
      <c r="I143" s="147" t="s">
        <v>449</v>
      </c>
      <c r="J143" s="146"/>
      <c r="K143" s="146"/>
      <c r="L143" s="146"/>
      <c r="M143" s="146"/>
      <c r="N143" s="148"/>
      <c r="O143" s="74" t="s">
        <v>445</v>
      </c>
    </row>
    <row r="144" spans="1:15" ht="17.5">
      <c r="B144" s="63">
        <v>43708</v>
      </c>
      <c r="C144" s="40">
        <v>43721</v>
      </c>
      <c r="D144" s="146" t="s">
        <v>236</v>
      </c>
      <c r="E144" s="149" t="s">
        <v>451</v>
      </c>
      <c r="F144" s="149" t="s">
        <v>192</v>
      </c>
      <c r="G144" s="146" t="s">
        <v>380</v>
      </c>
      <c r="H144" s="146" t="s">
        <v>452</v>
      </c>
      <c r="I144" s="146"/>
      <c r="J144" s="146"/>
      <c r="K144" s="146"/>
      <c r="L144" s="146"/>
      <c r="M144" s="146"/>
      <c r="N144" s="148" t="s">
        <v>453</v>
      </c>
      <c r="O144" s="74" t="s">
        <v>455</v>
      </c>
    </row>
    <row r="145" spans="2:15" ht="17.5">
      <c r="B145" s="63">
        <v>43714</v>
      </c>
      <c r="C145" s="71"/>
      <c r="D145" s="146" t="s">
        <v>236</v>
      </c>
      <c r="E145" s="149" t="s">
        <v>456</v>
      </c>
      <c r="F145" s="149"/>
      <c r="G145" s="146"/>
      <c r="H145" s="146"/>
      <c r="I145" s="146"/>
      <c r="J145" s="146"/>
      <c r="K145" s="146"/>
      <c r="L145" s="146"/>
      <c r="M145" s="146"/>
      <c r="N145" s="148"/>
    </row>
    <row r="146" spans="2:15" ht="17.5">
      <c r="B146" s="63">
        <v>43715</v>
      </c>
      <c r="C146" s="63">
        <v>43733</v>
      </c>
      <c r="D146" s="71" t="s">
        <v>19</v>
      </c>
      <c r="E146" s="149" t="s">
        <v>228</v>
      </c>
      <c r="F146" s="149" t="s">
        <v>216</v>
      </c>
      <c r="G146" s="146" t="s">
        <v>380</v>
      </c>
      <c r="H146" s="71" t="s">
        <v>242</v>
      </c>
      <c r="I146" s="146"/>
      <c r="J146" s="71"/>
      <c r="K146" s="71"/>
      <c r="L146" s="146"/>
      <c r="M146" s="1419"/>
      <c r="N146" s="65"/>
    </row>
    <row r="147" spans="2:15" ht="17.5">
      <c r="B147" s="63">
        <v>43715</v>
      </c>
      <c r="C147" s="63">
        <v>43742</v>
      </c>
      <c r="D147" s="71" t="s">
        <v>19</v>
      </c>
      <c r="E147" s="149" t="s">
        <v>459</v>
      </c>
      <c r="F147" s="149" t="s">
        <v>200</v>
      </c>
      <c r="G147" s="146" t="s">
        <v>380</v>
      </c>
      <c r="H147" s="71" t="s">
        <v>269</v>
      </c>
      <c r="I147" s="146" t="s">
        <v>39</v>
      </c>
      <c r="J147" s="71"/>
      <c r="K147" s="71"/>
      <c r="L147" s="146"/>
      <c r="M147" s="1419"/>
      <c r="N147" s="65" t="s">
        <v>460</v>
      </c>
      <c r="O147" s="74" t="s">
        <v>461</v>
      </c>
    </row>
    <row r="148" spans="2:15" ht="17.5">
      <c r="B148" s="63">
        <v>43715</v>
      </c>
      <c r="C148" s="63">
        <v>43728</v>
      </c>
      <c r="D148" s="146" t="s">
        <v>30</v>
      </c>
      <c r="E148" s="149" t="s">
        <v>230</v>
      </c>
      <c r="F148" s="149" t="s">
        <v>21</v>
      </c>
      <c r="G148" s="1420" t="s">
        <v>392</v>
      </c>
      <c r="H148" s="146" t="s">
        <v>420</v>
      </c>
      <c r="I148" s="146" t="s">
        <v>318</v>
      </c>
      <c r="J148" s="71" t="s">
        <v>27</v>
      </c>
      <c r="K148" s="71" t="s">
        <v>84</v>
      </c>
      <c r="L148" s="146"/>
      <c r="M148" s="1419" t="s">
        <v>27</v>
      </c>
      <c r="N148" s="65" t="s">
        <v>450</v>
      </c>
      <c r="O148" s="74" t="s">
        <v>392</v>
      </c>
    </row>
    <row r="149" spans="2:15" ht="17.5">
      <c r="B149" s="63">
        <v>43721</v>
      </c>
      <c r="C149" s="71" t="s">
        <v>457</v>
      </c>
      <c r="D149" s="146" t="s">
        <v>19</v>
      </c>
      <c r="E149" s="149" t="s">
        <v>252</v>
      </c>
      <c r="F149" s="149" t="s">
        <v>192</v>
      </c>
      <c r="G149" s="146" t="s">
        <v>380</v>
      </c>
      <c r="H149" s="146" t="s">
        <v>384</v>
      </c>
      <c r="I149" s="71" t="s">
        <v>39</v>
      </c>
      <c r="J149" s="146"/>
      <c r="K149" s="146"/>
      <c r="L149" s="146"/>
      <c r="M149" s="1419" t="s">
        <v>27</v>
      </c>
      <c r="N149" s="148" t="s">
        <v>463</v>
      </c>
      <c r="O149" s="74" t="s">
        <v>455</v>
      </c>
    </row>
    <row r="150" spans="2:15" ht="17.5">
      <c r="B150" s="63">
        <v>43722</v>
      </c>
      <c r="C150" s="40">
        <v>43737</v>
      </c>
      <c r="D150" s="146" t="s">
        <v>19</v>
      </c>
      <c r="E150" s="149" t="s">
        <v>255</v>
      </c>
      <c r="F150" s="149" t="s">
        <v>136</v>
      </c>
      <c r="G150" s="146" t="s">
        <v>380</v>
      </c>
      <c r="H150" s="146"/>
      <c r="I150" s="146"/>
      <c r="J150" s="146"/>
      <c r="K150" s="146"/>
      <c r="L150" s="146"/>
      <c r="M150" s="146"/>
      <c r="N150" s="151" t="s">
        <v>464</v>
      </c>
      <c r="O150" s="74" t="s">
        <v>445</v>
      </c>
    </row>
    <row r="151" spans="2:15" ht="17.5">
      <c r="B151" s="63">
        <v>43722</v>
      </c>
      <c r="C151" s="40"/>
      <c r="D151" s="146" t="s">
        <v>19</v>
      </c>
      <c r="E151" s="149" t="s">
        <v>256</v>
      </c>
      <c r="F151" s="149" t="s">
        <v>257</v>
      </c>
      <c r="G151" s="146" t="s">
        <v>380</v>
      </c>
      <c r="H151" s="146"/>
      <c r="I151" s="146"/>
      <c r="J151" s="146"/>
      <c r="K151" s="146"/>
      <c r="L151" s="146"/>
      <c r="M151" s="146"/>
      <c r="N151" s="151"/>
    </row>
    <row r="152" spans="2:15" ht="17.5">
      <c r="B152" s="1421">
        <v>43722</v>
      </c>
      <c r="C152" s="113"/>
      <c r="D152" s="139" t="s">
        <v>19</v>
      </c>
      <c r="E152" s="140" t="s">
        <v>466</v>
      </c>
      <c r="F152" s="152" t="s">
        <v>123</v>
      </c>
      <c r="G152" s="146" t="s">
        <v>380</v>
      </c>
      <c r="H152" s="146" t="s">
        <v>471</v>
      </c>
      <c r="I152" s="137"/>
      <c r="J152" s="137"/>
      <c r="K152" s="137"/>
      <c r="L152" s="137"/>
      <c r="M152" s="153"/>
      <c r="N152" s="100"/>
      <c r="O152" s="74" t="s">
        <v>445</v>
      </c>
    </row>
    <row r="153" spans="2:15" ht="17.5">
      <c r="B153" s="1422">
        <v>43728</v>
      </c>
      <c r="C153" s="1423" t="s">
        <v>457</v>
      </c>
      <c r="D153" s="1424" t="s">
        <v>19</v>
      </c>
      <c r="E153" s="155" t="s">
        <v>307</v>
      </c>
      <c r="F153" s="156" t="s">
        <v>268</v>
      </c>
      <c r="G153" s="157"/>
      <c r="H153" s="158" t="s">
        <v>458</v>
      </c>
      <c r="I153" s="159" t="s">
        <v>39</v>
      </c>
      <c r="J153" s="159"/>
      <c r="K153" s="159"/>
      <c r="L153" s="159"/>
      <c r="M153" s="159" t="s">
        <v>27</v>
      </c>
      <c r="N153" s="160"/>
    </row>
    <row r="154" spans="2:15" ht="15.75" customHeight="1">
      <c r="B154" s="1422">
        <v>43728</v>
      </c>
      <c r="C154" s="1357">
        <v>43741</v>
      </c>
      <c r="D154" s="9" t="s">
        <v>236</v>
      </c>
      <c r="E154" s="10" t="s">
        <v>259</v>
      </c>
      <c r="F154" s="161"/>
      <c r="G154" s="145" t="s">
        <v>380</v>
      </c>
      <c r="H154" s="162" t="s">
        <v>474</v>
      </c>
      <c r="I154" s="150"/>
      <c r="J154" s="150"/>
      <c r="K154" s="150"/>
      <c r="L154" s="150"/>
      <c r="M154" s="150"/>
      <c r="N154" s="13" t="s">
        <v>475</v>
      </c>
      <c r="O154" s="74" t="s">
        <v>263</v>
      </c>
    </row>
    <row r="155" spans="2:15" ht="17.5">
      <c r="B155" s="1422">
        <v>43729</v>
      </c>
      <c r="C155" s="1357">
        <v>44122</v>
      </c>
      <c r="D155" s="9" t="s">
        <v>19</v>
      </c>
      <c r="E155" s="10" t="s">
        <v>476</v>
      </c>
      <c r="F155" s="161"/>
      <c r="G155" s="145" t="s">
        <v>380</v>
      </c>
      <c r="H155" s="162" t="s">
        <v>477</v>
      </c>
      <c r="I155" s="137"/>
      <c r="J155" s="150"/>
      <c r="K155" s="150"/>
      <c r="L155" s="150"/>
      <c r="M155" s="162"/>
      <c r="N155" s="13"/>
    </row>
    <row r="156" spans="2:15" ht="17.5">
      <c r="B156" s="1422">
        <v>43729</v>
      </c>
      <c r="C156" s="1357">
        <v>44108</v>
      </c>
      <c r="D156" s="9" t="s">
        <v>19</v>
      </c>
      <c r="E156" s="10" t="s">
        <v>478</v>
      </c>
      <c r="F156" s="161" t="s">
        <v>53</v>
      </c>
      <c r="G156" s="145" t="s">
        <v>380</v>
      </c>
      <c r="H156" s="162"/>
      <c r="I156" s="150"/>
      <c r="J156" s="150"/>
      <c r="K156" s="150"/>
      <c r="L156" s="150"/>
      <c r="M156" s="150"/>
      <c r="N156" s="13" t="s">
        <v>479</v>
      </c>
    </row>
    <row r="157" spans="2:15" ht="17.5">
      <c r="B157" s="1422">
        <v>43729</v>
      </c>
      <c r="C157" s="134">
        <v>44108</v>
      </c>
      <c r="D157" s="9" t="s">
        <v>19</v>
      </c>
      <c r="E157" s="10" t="s">
        <v>480</v>
      </c>
      <c r="F157" s="45" t="s">
        <v>126</v>
      </c>
      <c r="G157" s="145" t="s">
        <v>380</v>
      </c>
      <c r="H157" s="162" t="s">
        <v>350</v>
      </c>
      <c r="I157" s="162" t="s">
        <v>33</v>
      </c>
      <c r="J157" s="162"/>
      <c r="K157" s="150"/>
      <c r="L157" s="150"/>
      <c r="M157" s="1425"/>
      <c r="N157" s="154"/>
      <c r="O157" s="74" t="s">
        <v>445</v>
      </c>
    </row>
    <row r="158" spans="2:15" ht="17.5">
      <c r="B158" s="1356">
        <v>43729</v>
      </c>
      <c r="C158" s="134">
        <v>44108</v>
      </c>
      <c r="D158" s="9" t="s">
        <v>19</v>
      </c>
      <c r="E158" s="1426" t="s">
        <v>481</v>
      </c>
      <c r="F158" s="1427"/>
      <c r="G158" s="145" t="s">
        <v>380</v>
      </c>
      <c r="H158" s="103" t="s">
        <v>482</v>
      </c>
      <c r="I158" s="79"/>
      <c r="J158" s="1285"/>
      <c r="K158" s="1285"/>
      <c r="L158" s="1285"/>
      <c r="M158" s="1285"/>
      <c r="N158" s="1285"/>
    </row>
    <row r="159" spans="2:15" ht="17.5">
      <c r="B159" s="1422">
        <v>43736</v>
      </c>
      <c r="C159" s="134">
        <v>44115</v>
      </c>
      <c r="D159" s="9" t="s">
        <v>19</v>
      </c>
      <c r="E159" s="163" t="s">
        <v>271</v>
      </c>
      <c r="F159" s="164" t="s">
        <v>130</v>
      </c>
      <c r="G159" s="145" t="s">
        <v>380</v>
      </c>
      <c r="H159" s="162" t="s">
        <v>483</v>
      </c>
      <c r="I159" s="165"/>
      <c r="J159" s="165"/>
      <c r="K159" s="165"/>
      <c r="L159" s="165"/>
      <c r="M159" s="165"/>
      <c r="N159" s="13"/>
    </row>
    <row r="160" spans="2:15" ht="17.5">
      <c r="B160" s="1422">
        <v>43736</v>
      </c>
      <c r="C160" s="134">
        <v>44108</v>
      </c>
      <c r="D160" s="166" t="s">
        <v>19</v>
      </c>
      <c r="E160" s="149" t="s">
        <v>270</v>
      </c>
      <c r="F160" s="149" t="s">
        <v>130</v>
      </c>
      <c r="G160" s="146" t="s">
        <v>380</v>
      </c>
      <c r="H160" s="146" t="s">
        <v>482</v>
      </c>
      <c r="I160" s="146"/>
      <c r="J160" s="146"/>
      <c r="K160" s="146"/>
      <c r="L160" s="146"/>
      <c r="M160" s="146"/>
      <c r="N160" s="13"/>
    </row>
    <row r="161" spans="2:15" ht="17.5">
      <c r="B161" s="1422">
        <v>43736</v>
      </c>
      <c r="C161" s="134">
        <v>44108</v>
      </c>
      <c r="D161" s="166" t="s">
        <v>19</v>
      </c>
      <c r="E161" s="149" t="s">
        <v>272</v>
      </c>
      <c r="F161" s="149" t="s">
        <v>257</v>
      </c>
      <c r="G161" s="146" t="s">
        <v>380</v>
      </c>
      <c r="H161" s="146" t="s">
        <v>484</v>
      </c>
      <c r="I161" s="146"/>
      <c r="J161" s="146"/>
      <c r="K161" s="146"/>
      <c r="L161" s="146"/>
      <c r="M161" s="146"/>
      <c r="N161" s="13"/>
    </row>
    <row r="162" spans="2:15" ht="17.5">
      <c r="B162" s="1422">
        <v>43736</v>
      </c>
      <c r="C162" s="134">
        <v>44115</v>
      </c>
      <c r="D162" s="166" t="s">
        <v>19</v>
      </c>
      <c r="E162" s="149" t="s">
        <v>276</v>
      </c>
      <c r="F162" s="149" t="s">
        <v>168</v>
      </c>
      <c r="G162" s="146" t="s">
        <v>380</v>
      </c>
      <c r="H162" s="146" t="s">
        <v>322</v>
      </c>
      <c r="I162" s="146"/>
      <c r="J162" s="146"/>
      <c r="K162" s="146"/>
      <c r="L162" s="146"/>
      <c r="M162" s="1419" t="s">
        <v>27</v>
      </c>
      <c r="N162" s="154" t="s">
        <v>470</v>
      </c>
    </row>
    <row r="163" spans="2:15" ht="17.5">
      <c r="B163" s="134">
        <v>43743</v>
      </c>
      <c r="C163" s="134">
        <v>44136</v>
      </c>
      <c r="D163" s="166" t="s">
        <v>19</v>
      </c>
      <c r="E163" s="149" t="s">
        <v>487</v>
      </c>
      <c r="F163" s="149" t="s">
        <v>200</v>
      </c>
      <c r="G163" s="146" t="s">
        <v>380</v>
      </c>
      <c r="H163" s="146" t="s">
        <v>58</v>
      </c>
      <c r="I163" s="146"/>
      <c r="J163" s="146"/>
      <c r="K163" s="146"/>
      <c r="L163" s="146"/>
      <c r="M163" s="1419"/>
      <c r="N163" s="154"/>
      <c r="O163" s="74" t="s">
        <v>461</v>
      </c>
    </row>
    <row r="164" spans="2:15" ht="17.5">
      <c r="B164" s="1428">
        <v>43743</v>
      </c>
      <c r="C164" s="134">
        <v>44122</v>
      </c>
      <c r="D164" s="166" t="s">
        <v>19</v>
      </c>
      <c r="E164" s="149" t="s">
        <v>278</v>
      </c>
      <c r="F164" s="149" t="s">
        <v>279</v>
      </c>
      <c r="G164" s="146" t="s">
        <v>380</v>
      </c>
      <c r="H164" s="146" t="s">
        <v>490</v>
      </c>
      <c r="I164" s="146"/>
      <c r="J164" s="146"/>
      <c r="K164" s="146"/>
      <c r="L164" s="146"/>
      <c r="M164" s="146"/>
      <c r="N164" s="81"/>
    </row>
    <row r="165" spans="2:15" ht="17.5">
      <c r="B165" s="63">
        <v>43743</v>
      </c>
      <c r="C165" s="134">
        <v>44115</v>
      </c>
      <c r="D165" s="166" t="s">
        <v>19</v>
      </c>
      <c r="E165" s="149" t="s">
        <v>491</v>
      </c>
      <c r="F165" s="149" t="s">
        <v>404</v>
      </c>
      <c r="G165" s="146" t="s">
        <v>380</v>
      </c>
      <c r="H165" s="146" t="s">
        <v>292</v>
      </c>
      <c r="I165" s="146"/>
      <c r="J165" s="146"/>
      <c r="K165" s="146"/>
      <c r="L165" s="146"/>
      <c r="M165" s="146"/>
      <c r="N165" s="148"/>
    </row>
    <row r="166" spans="2:15" ht="17.5">
      <c r="B166" s="63">
        <v>43743</v>
      </c>
      <c r="C166" s="134">
        <v>44122</v>
      </c>
      <c r="D166" s="166" t="s">
        <v>19</v>
      </c>
      <c r="E166" s="149" t="s">
        <v>492</v>
      </c>
      <c r="F166" s="149" t="s">
        <v>756</v>
      </c>
      <c r="G166" s="146" t="s">
        <v>380</v>
      </c>
      <c r="H166" s="146" t="s">
        <v>401</v>
      </c>
      <c r="I166" s="146"/>
      <c r="J166" s="146"/>
      <c r="K166" s="146"/>
      <c r="L166" s="146"/>
      <c r="M166" s="146"/>
      <c r="N166" s="148"/>
    </row>
    <row r="167" spans="2:15" ht="17.5">
      <c r="B167" s="63">
        <v>43743</v>
      </c>
      <c r="C167" s="134">
        <v>44122</v>
      </c>
      <c r="D167" s="166" t="s">
        <v>30</v>
      </c>
      <c r="E167" s="149" t="s">
        <v>493</v>
      </c>
      <c r="F167" s="149" t="s">
        <v>262</v>
      </c>
      <c r="G167" s="146" t="s">
        <v>380</v>
      </c>
      <c r="H167" s="146" t="s">
        <v>350</v>
      </c>
      <c r="I167" s="146"/>
      <c r="J167" s="146"/>
      <c r="K167" s="146"/>
      <c r="L167" s="146"/>
      <c r="M167" s="146"/>
      <c r="N167" s="148"/>
    </row>
    <row r="168" spans="2:15" ht="17.5">
      <c r="B168" s="1356">
        <v>43750</v>
      </c>
      <c r="C168" s="42">
        <v>44129</v>
      </c>
      <c r="D168" s="166" t="s">
        <v>19</v>
      </c>
      <c r="E168" s="65" t="s">
        <v>498</v>
      </c>
      <c r="F168" s="65" t="s">
        <v>499</v>
      </c>
      <c r="G168" s="146" t="s">
        <v>380</v>
      </c>
      <c r="H168" s="71"/>
      <c r="I168" s="71"/>
      <c r="J168" s="71"/>
      <c r="K168" s="71"/>
      <c r="L168" s="873"/>
      <c r="M168" s="873"/>
      <c r="N168" s="1285"/>
    </row>
    <row r="169" spans="2:15" ht="17.5">
      <c r="B169" s="40">
        <v>43750</v>
      </c>
      <c r="C169" s="40">
        <v>44129</v>
      </c>
      <c r="D169" s="166" t="s">
        <v>19</v>
      </c>
      <c r="E169" s="65" t="s">
        <v>500</v>
      </c>
      <c r="F169" s="149" t="s">
        <v>756</v>
      </c>
      <c r="G169" s="146" t="s">
        <v>380</v>
      </c>
      <c r="H169" s="71"/>
      <c r="I169" s="71"/>
      <c r="J169" s="71"/>
      <c r="K169" s="71"/>
      <c r="L169" s="873"/>
      <c r="M169" s="873"/>
      <c r="N169" s="873"/>
    </row>
    <row r="170" spans="2:15" ht="17.5">
      <c r="B170" s="63">
        <v>43750</v>
      </c>
      <c r="C170" s="63">
        <v>44129</v>
      </c>
      <c r="D170" s="166" t="s">
        <v>19</v>
      </c>
      <c r="E170" s="149" t="s">
        <v>368</v>
      </c>
      <c r="F170" s="149" t="s">
        <v>262</v>
      </c>
      <c r="G170" s="146" t="s">
        <v>380</v>
      </c>
      <c r="H170" s="146" t="s">
        <v>501</v>
      </c>
      <c r="I170" s="146"/>
      <c r="J170" s="146"/>
      <c r="K170" s="146"/>
      <c r="L170" s="146"/>
      <c r="M170" s="146"/>
      <c r="N170" s="148"/>
    </row>
    <row r="171" spans="2:15" ht="17.5">
      <c r="B171" s="63">
        <v>43757</v>
      </c>
      <c r="C171" s="63">
        <v>44128</v>
      </c>
      <c r="D171" s="166" t="s">
        <v>19</v>
      </c>
      <c r="E171" s="149" t="s">
        <v>502</v>
      </c>
      <c r="F171" s="19" t="s">
        <v>329</v>
      </c>
      <c r="G171" s="146" t="s">
        <v>380</v>
      </c>
      <c r="H171" s="146"/>
      <c r="I171" s="146"/>
      <c r="J171" s="146"/>
      <c r="K171" s="146"/>
      <c r="L171" s="146"/>
      <c r="M171" s="1419"/>
      <c r="N171" s="151"/>
      <c r="O171" s="74"/>
    </row>
    <row r="172" spans="2:15" ht="17.5">
      <c r="B172" s="63">
        <v>43757</v>
      </c>
      <c r="C172" s="63">
        <v>44143</v>
      </c>
      <c r="D172" s="166" t="s">
        <v>19</v>
      </c>
      <c r="E172" s="149" t="s">
        <v>503</v>
      </c>
      <c r="F172" s="19" t="s">
        <v>136</v>
      </c>
      <c r="G172" s="146" t="s">
        <v>380</v>
      </c>
      <c r="H172" s="146"/>
      <c r="I172" s="146"/>
      <c r="J172" s="146"/>
      <c r="K172" s="146"/>
      <c r="L172" s="146"/>
      <c r="M172" s="1419"/>
      <c r="N172" s="151"/>
      <c r="O172" s="74"/>
    </row>
    <row r="173" spans="2:15" ht="17.5">
      <c r="B173" s="63">
        <v>43757</v>
      </c>
      <c r="C173" s="63">
        <v>43770</v>
      </c>
      <c r="D173" s="166" t="s">
        <v>19</v>
      </c>
      <c r="E173" s="149" t="s">
        <v>280</v>
      </c>
      <c r="F173" s="19" t="s">
        <v>126</v>
      </c>
      <c r="G173" s="146" t="s">
        <v>380</v>
      </c>
      <c r="H173" s="146" t="s">
        <v>124</v>
      </c>
      <c r="I173" s="146"/>
      <c r="J173" s="146"/>
      <c r="K173" s="146"/>
      <c r="L173" s="146"/>
      <c r="M173" s="1419"/>
      <c r="N173" s="151"/>
      <c r="O173" s="74" t="s">
        <v>445</v>
      </c>
    </row>
    <row r="174" spans="2:15" ht="17.5">
      <c r="B174" s="63">
        <v>43757</v>
      </c>
      <c r="C174" s="40">
        <v>44136</v>
      </c>
      <c r="D174" s="166" t="s">
        <v>19</v>
      </c>
      <c r="E174" s="149" t="s">
        <v>504</v>
      </c>
      <c r="F174" s="149" t="s">
        <v>53</v>
      </c>
      <c r="G174" s="146" t="s">
        <v>380</v>
      </c>
      <c r="H174" s="146"/>
      <c r="I174" s="146"/>
      <c r="J174" s="146"/>
      <c r="K174" s="146"/>
      <c r="L174" s="146"/>
      <c r="M174" s="1419"/>
      <c r="N174" s="148"/>
    </row>
    <row r="175" spans="2:15" ht="17.5">
      <c r="B175" s="63">
        <v>43757</v>
      </c>
      <c r="C175" s="40">
        <v>44150</v>
      </c>
      <c r="D175" s="166" t="s">
        <v>19</v>
      </c>
      <c r="E175" s="149" t="s">
        <v>505</v>
      </c>
      <c r="F175" s="149" t="s">
        <v>115</v>
      </c>
      <c r="G175" s="146" t="s">
        <v>380</v>
      </c>
      <c r="H175" s="146"/>
      <c r="I175" s="146"/>
      <c r="J175" s="146"/>
      <c r="K175" s="146"/>
      <c r="L175" s="146"/>
      <c r="M175" s="1419"/>
      <c r="N175" s="148"/>
    </row>
    <row r="176" spans="2:15" ht="17.5">
      <c r="B176" s="63">
        <v>43763</v>
      </c>
      <c r="C176" s="40">
        <v>44149</v>
      </c>
      <c r="D176" s="166" t="s">
        <v>19</v>
      </c>
      <c r="E176" s="149" t="s">
        <v>506</v>
      </c>
      <c r="F176" s="149" t="s">
        <v>329</v>
      </c>
      <c r="G176" s="146" t="s">
        <v>380</v>
      </c>
      <c r="H176" s="146"/>
      <c r="I176" s="146"/>
      <c r="J176" s="146"/>
      <c r="K176" s="146"/>
      <c r="L176" s="146"/>
      <c r="M176" s="1419"/>
      <c r="N176" s="148"/>
    </row>
    <row r="177" spans="2:14" ht="17.5">
      <c r="B177" s="63">
        <v>43763</v>
      </c>
      <c r="C177" s="40">
        <v>44149</v>
      </c>
      <c r="D177" s="166" t="s">
        <v>19</v>
      </c>
      <c r="E177" s="149" t="s">
        <v>507</v>
      </c>
      <c r="F177" s="149" t="s">
        <v>329</v>
      </c>
      <c r="G177" s="146" t="s">
        <v>380</v>
      </c>
      <c r="H177" s="146"/>
      <c r="I177" s="146"/>
      <c r="J177" s="146"/>
      <c r="K177" s="146"/>
      <c r="L177" s="146"/>
      <c r="M177" s="1419"/>
      <c r="N177" s="148"/>
    </row>
    <row r="178" spans="2:14" ht="17.5">
      <c r="B178" s="63">
        <v>43764</v>
      </c>
      <c r="C178" s="40">
        <v>44136</v>
      </c>
      <c r="D178" s="166" t="s">
        <v>19</v>
      </c>
      <c r="E178" s="149" t="s">
        <v>508</v>
      </c>
      <c r="F178" s="149" t="s">
        <v>257</v>
      </c>
      <c r="G178" s="146" t="s">
        <v>380</v>
      </c>
      <c r="H178" s="146"/>
      <c r="I178" s="146"/>
      <c r="J178" s="146"/>
      <c r="K178" s="146"/>
      <c r="L178" s="146"/>
      <c r="M178" s="1419"/>
      <c r="N178" s="148"/>
    </row>
    <row r="179" spans="2:14" ht="17.5">
      <c r="B179" s="63">
        <v>43764</v>
      </c>
      <c r="C179" s="40">
        <v>44143</v>
      </c>
      <c r="D179" s="166" t="s">
        <v>19</v>
      </c>
      <c r="E179" s="149" t="s">
        <v>307</v>
      </c>
      <c r="F179" s="149" t="s">
        <v>268</v>
      </c>
      <c r="G179" s="146" t="s">
        <v>380</v>
      </c>
      <c r="H179" s="146"/>
      <c r="I179" s="146"/>
      <c r="J179" s="146"/>
      <c r="K179" s="146"/>
      <c r="L179" s="146"/>
      <c r="M179" s="1419"/>
      <c r="N179" s="148"/>
    </row>
    <row r="180" spans="2:14" ht="17.5">
      <c r="B180" s="63">
        <v>43764</v>
      </c>
      <c r="C180" s="40">
        <v>44157</v>
      </c>
      <c r="D180" s="166" t="s">
        <v>19</v>
      </c>
      <c r="E180" s="149" t="s">
        <v>509</v>
      </c>
      <c r="F180" s="149" t="s">
        <v>176</v>
      </c>
      <c r="G180" s="146" t="s">
        <v>380</v>
      </c>
      <c r="H180" s="146"/>
      <c r="I180" s="146"/>
      <c r="J180" s="146"/>
      <c r="K180" s="146"/>
      <c r="L180" s="146"/>
      <c r="M180" s="1419"/>
      <c r="N180" s="148"/>
    </row>
    <row r="181" spans="2:14" ht="17.5">
      <c r="B181" s="63">
        <v>43764</v>
      </c>
      <c r="C181" s="40">
        <v>44143</v>
      </c>
      <c r="D181" s="166" t="s">
        <v>19</v>
      </c>
      <c r="E181" s="149" t="s">
        <v>510</v>
      </c>
      <c r="F181" s="149" t="s">
        <v>158</v>
      </c>
      <c r="G181" s="146" t="s">
        <v>380</v>
      </c>
      <c r="H181" s="146"/>
      <c r="I181" s="146"/>
      <c r="J181" s="146"/>
      <c r="K181" s="146"/>
      <c r="L181" s="146"/>
      <c r="M181" s="1419"/>
      <c r="N181" s="148"/>
    </row>
    <row r="182" spans="2:14" ht="17.5">
      <c r="B182" s="63">
        <v>43771</v>
      </c>
      <c r="C182" s="40">
        <v>44150</v>
      </c>
      <c r="D182" s="166" t="s">
        <v>19</v>
      </c>
      <c r="E182" s="149" t="s">
        <v>511</v>
      </c>
      <c r="F182" s="149" t="s">
        <v>512</v>
      </c>
      <c r="G182" s="146" t="s">
        <v>380</v>
      </c>
      <c r="H182" s="146"/>
      <c r="I182" s="146"/>
      <c r="J182" s="146"/>
      <c r="K182" s="146"/>
      <c r="L182" s="146"/>
      <c r="M182" s="1419"/>
      <c r="N182" s="148"/>
    </row>
    <row r="183" spans="2:14" ht="17.5">
      <c r="B183" s="63">
        <v>43771</v>
      </c>
      <c r="C183" s="40">
        <v>44150</v>
      </c>
      <c r="D183" s="166" t="s">
        <v>19</v>
      </c>
      <c r="E183" s="149" t="s">
        <v>513</v>
      </c>
      <c r="F183" s="149" t="s">
        <v>53</v>
      </c>
      <c r="G183" s="146" t="s">
        <v>380</v>
      </c>
      <c r="H183" s="146"/>
      <c r="I183" s="146"/>
      <c r="J183" s="146"/>
      <c r="K183" s="146"/>
      <c r="L183" s="146"/>
      <c r="M183" s="1419"/>
      <c r="N183" s="148"/>
    </row>
    <row r="184" spans="2:14" ht="17.5">
      <c r="B184" s="63">
        <v>43771</v>
      </c>
      <c r="C184" s="40">
        <v>44143</v>
      </c>
      <c r="D184" s="166" t="s">
        <v>19</v>
      </c>
      <c r="E184" s="149" t="s">
        <v>514</v>
      </c>
      <c r="F184" s="149" t="s">
        <v>515</v>
      </c>
      <c r="G184" s="146" t="s">
        <v>380</v>
      </c>
      <c r="H184" s="146"/>
      <c r="I184" s="146"/>
      <c r="J184" s="146"/>
      <c r="K184" s="146"/>
      <c r="L184" s="146"/>
      <c r="M184" s="1419"/>
      <c r="N184" s="148"/>
    </row>
    <row r="185" spans="2:14" ht="17.5">
      <c r="B185" s="63">
        <v>43771</v>
      </c>
      <c r="C185" s="40">
        <v>44150</v>
      </c>
      <c r="D185" s="166" t="s">
        <v>19</v>
      </c>
      <c r="E185" s="149" t="s">
        <v>516</v>
      </c>
      <c r="F185" s="149" t="s">
        <v>257</v>
      </c>
      <c r="G185" s="146" t="s">
        <v>380</v>
      </c>
      <c r="H185" s="146"/>
      <c r="I185" s="146"/>
      <c r="J185" s="146"/>
      <c r="K185" s="146"/>
      <c r="L185" s="146"/>
      <c r="M185" s="1419"/>
      <c r="N185" s="148"/>
    </row>
    <row r="186" spans="2:14" ht="17.5">
      <c r="B186" s="63">
        <v>43777</v>
      </c>
      <c r="C186" s="40">
        <v>44157</v>
      </c>
      <c r="D186" s="166" t="s">
        <v>19</v>
      </c>
      <c r="E186" s="149" t="s">
        <v>517</v>
      </c>
      <c r="F186" s="149" t="s">
        <v>329</v>
      </c>
      <c r="G186" s="146" t="s">
        <v>380</v>
      </c>
      <c r="H186" s="146"/>
      <c r="I186" s="146"/>
      <c r="J186" s="146"/>
      <c r="K186" s="146"/>
      <c r="L186" s="146"/>
      <c r="M186" s="1419"/>
      <c r="N186" s="148"/>
    </row>
    <row r="187" spans="2:14" ht="17.5">
      <c r="B187" s="63">
        <v>43778</v>
      </c>
      <c r="C187" s="40">
        <v>44150</v>
      </c>
      <c r="D187" s="166" t="s">
        <v>518</v>
      </c>
      <c r="E187" s="149" t="s">
        <v>519</v>
      </c>
      <c r="F187" s="149" t="s">
        <v>257</v>
      </c>
      <c r="G187" s="146" t="s">
        <v>380</v>
      </c>
      <c r="H187" s="146"/>
      <c r="I187" s="146"/>
      <c r="J187" s="146"/>
      <c r="K187" s="146"/>
      <c r="L187" s="146"/>
      <c r="M187" s="1419"/>
      <c r="N187" s="148"/>
    </row>
    <row r="188" spans="2:14" ht="17.5">
      <c r="B188" s="63">
        <v>43778</v>
      </c>
      <c r="C188" s="40">
        <v>44157</v>
      </c>
      <c r="D188" s="166" t="s">
        <v>19</v>
      </c>
      <c r="E188" s="149" t="s">
        <v>520</v>
      </c>
      <c r="F188" s="149" t="s">
        <v>136</v>
      </c>
      <c r="G188" s="146" t="s">
        <v>380</v>
      </c>
      <c r="H188" s="146"/>
      <c r="I188" s="146"/>
      <c r="J188" s="146"/>
      <c r="K188" s="146"/>
      <c r="L188" s="146"/>
      <c r="M188" s="1419"/>
      <c r="N188" s="148"/>
    </row>
    <row r="189" spans="2:14" ht="17.5">
      <c r="B189" s="63">
        <v>43778</v>
      </c>
      <c r="C189" s="40">
        <v>44164</v>
      </c>
      <c r="D189" s="166" t="s">
        <v>19</v>
      </c>
      <c r="E189" s="149" t="s">
        <v>521</v>
      </c>
      <c r="F189" s="149" t="s">
        <v>100</v>
      </c>
      <c r="G189" s="146" t="s">
        <v>380</v>
      </c>
      <c r="H189" s="146"/>
      <c r="I189" s="146"/>
      <c r="J189" s="146"/>
      <c r="K189" s="146"/>
      <c r="L189" s="146"/>
      <c r="M189" s="1419"/>
      <c r="N189" s="148"/>
    </row>
    <row r="190" spans="2:14" ht="17.5">
      <c r="B190" s="63">
        <v>43784</v>
      </c>
      <c r="C190" s="40">
        <v>44177</v>
      </c>
      <c r="D190" s="166" t="s">
        <v>19</v>
      </c>
      <c r="E190" s="149" t="s">
        <v>522</v>
      </c>
      <c r="F190" s="149" t="s">
        <v>329</v>
      </c>
      <c r="G190" s="146" t="s">
        <v>380</v>
      </c>
      <c r="H190" s="146"/>
      <c r="I190" s="146"/>
      <c r="J190" s="146"/>
      <c r="K190" s="146"/>
      <c r="L190" s="146"/>
      <c r="M190" s="1419"/>
      <c r="N190" s="148"/>
    </row>
    <row r="191" spans="2:14" ht="17.5">
      <c r="B191" s="63">
        <v>43785</v>
      </c>
      <c r="C191" s="40">
        <v>44157</v>
      </c>
      <c r="D191" s="166" t="s">
        <v>19</v>
      </c>
      <c r="E191" s="149" t="s">
        <v>523</v>
      </c>
      <c r="F191" s="149" t="s">
        <v>53</v>
      </c>
      <c r="G191" s="146" t="s">
        <v>380</v>
      </c>
      <c r="H191" s="146"/>
      <c r="I191" s="146"/>
      <c r="J191" s="146"/>
      <c r="K191" s="146"/>
      <c r="L191" s="146"/>
      <c r="M191" s="1419"/>
      <c r="N191" s="148"/>
    </row>
    <row r="192" spans="2:14" ht="17.5">
      <c r="B192" s="63">
        <v>43785</v>
      </c>
      <c r="C192" s="40">
        <v>44164</v>
      </c>
      <c r="D192" s="166" t="s">
        <v>19</v>
      </c>
      <c r="E192" s="149" t="s">
        <v>524</v>
      </c>
      <c r="F192" s="149" t="s">
        <v>123</v>
      </c>
      <c r="G192" s="146" t="s">
        <v>380</v>
      </c>
      <c r="H192" s="146"/>
      <c r="I192" s="146"/>
      <c r="J192" s="146"/>
      <c r="K192" s="146"/>
      <c r="L192" s="146"/>
      <c r="M192" s="1419"/>
      <c r="N192" s="148"/>
    </row>
    <row r="193" spans="1:25" ht="17.5">
      <c r="B193" s="63">
        <v>43785</v>
      </c>
      <c r="C193" s="40">
        <v>44157</v>
      </c>
      <c r="D193" s="166" t="s">
        <v>19</v>
      </c>
      <c r="E193" s="149" t="s">
        <v>525</v>
      </c>
      <c r="F193" s="149" t="s">
        <v>257</v>
      </c>
      <c r="G193" s="146" t="s">
        <v>380</v>
      </c>
      <c r="H193" s="146"/>
      <c r="I193" s="146"/>
      <c r="J193" s="146"/>
      <c r="K193" s="146"/>
      <c r="L193" s="146"/>
      <c r="M193" s="1419"/>
      <c r="N193" s="148"/>
    </row>
    <row r="194" spans="1:25" ht="17.5">
      <c r="B194" s="63">
        <v>43785</v>
      </c>
      <c r="C194" s="40">
        <v>44164</v>
      </c>
      <c r="D194" s="166" t="s">
        <v>19</v>
      </c>
      <c r="E194" s="149" t="s">
        <v>526</v>
      </c>
      <c r="F194" s="149" t="s">
        <v>179</v>
      </c>
      <c r="G194" s="146" t="s">
        <v>380</v>
      </c>
      <c r="H194" s="146"/>
      <c r="I194" s="146"/>
      <c r="J194" s="146"/>
      <c r="K194" s="146"/>
      <c r="L194" s="146"/>
      <c r="M194" s="1419"/>
      <c r="N194" s="148"/>
    </row>
    <row r="195" spans="1:25" ht="17.5">
      <c r="B195" s="63">
        <v>43791</v>
      </c>
      <c r="C195" s="40">
        <v>44170</v>
      </c>
      <c r="D195" s="166" t="s">
        <v>19</v>
      </c>
      <c r="E195" s="149" t="s">
        <v>527</v>
      </c>
      <c r="F195" s="149" t="s">
        <v>329</v>
      </c>
      <c r="G195" s="146" t="s">
        <v>380</v>
      </c>
      <c r="H195" s="146"/>
      <c r="I195" s="146"/>
      <c r="J195" s="146"/>
      <c r="K195" s="146"/>
      <c r="L195" s="146"/>
      <c r="M195" s="1419"/>
      <c r="N195" s="148"/>
    </row>
    <row r="196" spans="1:25" ht="17.5">
      <c r="B196" s="63">
        <v>43792</v>
      </c>
      <c r="C196" s="40">
        <v>44171</v>
      </c>
      <c r="D196" s="166" t="s">
        <v>19</v>
      </c>
      <c r="E196" s="149" t="s">
        <v>528</v>
      </c>
      <c r="F196" s="149" t="s">
        <v>257</v>
      </c>
      <c r="G196" s="146" t="s">
        <v>380</v>
      </c>
      <c r="H196" s="146"/>
      <c r="I196" s="146"/>
      <c r="J196" s="146"/>
      <c r="K196" s="146"/>
      <c r="L196" s="146"/>
      <c r="M196" s="1419"/>
      <c r="N196" s="148"/>
    </row>
    <row r="197" spans="1:25" ht="17.5">
      <c r="A197" s="634"/>
      <c r="B197" s="1429">
        <v>43792</v>
      </c>
      <c r="C197" s="1429">
        <v>44178</v>
      </c>
      <c r="D197" s="168" t="s">
        <v>19</v>
      </c>
      <c r="E197" s="169" t="s">
        <v>529</v>
      </c>
      <c r="F197" s="169" t="s">
        <v>53</v>
      </c>
      <c r="G197" s="170" t="s">
        <v>380</v>
      </c>
      <c r="H197" s="170"/>
      <c r="I197" s="170"/>
      <c r="J197" s="170"/>
      <c r="K197" s="170"/>
      <c r="L197" s="170"/>
      <c r="M197" s="1430"/>
      <c r="N197" s="171"/>
      <c r="O197" s="634"/>
      <c r="P197" s="634"/>
      <c r="Q197" s="634"/>
      <c r="R197" s="634"/>
      <c r="S197" s="634"/>
      <c r="T197" s="634"/>
      <c r="U197" s="634"/>
      <c r="V197" s="634"/>
      <c r="W197" s="634"/>
      <c r="X197" s="634"/>
      <c r="Y197" s="634"/>
    </row>
    <row r="198" spans="1:25" ht="17.5">
      <c r="A198" s="634"/>
      <c r="B198" s="1429">
        <v>43792</v>
      </c>
      <c r="C198" s="1429">
        <v>44171</v>
      </c>
      <c r="D198" s="168" t="s">
        <v>19</v>
      </c>
      <c r="E198" s="169" t="s">
        <v>467</v>
      </c>
      <c r="F198" s="169" t="s">
        <v>468</v>
      </c>
      <c r="G198" s="170" t="s">
        <v>380</v>
      </c>
      <c r="H198" s="170" t="s">
        <v>469</v>
      </c>
      <c r="I198" s="170"/>
      <c r="J198" s="170"/>
      <c r="K198" s="170"/>
      <c r="L198" s="170"/>
      <c r="M198" s="1430" t="s">
        <v>27</v>
      </c>
      <c r="N198" s="171" t="s">
        <v>532</v>
      </c>
      <c r="O198" s="634"/>
      <c r="P198" s="634"/>
      <c r="Q198" s="634"/>
      <c r="R198" s="634"/>
      <c r="S198" s="634"/>
      <c r="T198" s="634"/>
      <c r="U198" s="634"/>
      <c r="V198" s="634"/>
      <c r="W198" s="634"/>
      <c r="X198" s="634"/>
      <c r="Y198" s="634"/>
    </row>
    <row r="199" spans="1:25" ht="17.5">
      <c r="A199" s="634"/>
      <c r="B199" s="1429">
        <v>43792</v>
      </c>
      <c r="C199" s="1429">
        <v>44171</v>
      </c>
      <c r="D199" s="168" t="s">
        <v>518</v>
      </c>
      <c r="E199" s="169" t="s">
        <v>533</v>
      </c>
      <c r="F199" s="169" t="s">
        <v>534</v>
      </c>
      <c r="G199" s="170" t="s">
        <v>380</v>
      </c>
      <c r="H199" s="170"/>
      <c r="I199" s="170"/>
      <c r="J199" s="170"/>
      <c r="K199" s="170"/>
      <c r="L199" s="170"/>
      <c r="M199" s="1430"/>
      <c r="N199" s="171"/>
      <c r="O199" s="634"/>
      <c r="P199" s="634"/>
      <c r="Q199" s="634"/>
      <c r="R199" s="634"/>
      <c r="S199" s="634"/>
      <c r="T199" s="634"/>
      <c r="U199" s="634"/>
      <c r="V199" s="634"/>
      <c r="W199" s="634"/>
      <c r="X199" s="634"/>
      <c r="Y199" s="634"/>
    </row>
    <row r="200" spans="1:25" ht="17.5">
      <c r="A200" s="634"/>
      <c r="B200" s="1429">
        <v>43792</v>
      </c>
      <c r="C200" s="1429">
        <v>44171</v>
      </c>
      <c r="D200" s="168" t="s">
        <v>19</v>
      </c>
      <c r="E200" s="171" t="s">
        <v>535</v>
      </c>
      <c r="F200" s="171" t="s">
        <v>123</v>
      </c>
      <c r="G200" s="170" t="s">
        <v>380</v>
      </c>
      <c r="H200" s="170"/>
      <c r="I200" s="170"/>
      <c r="J200" s="170"/>
      <c r="K200" s="170"/>
      <c r="L200" s="1431"/>
      <c r="M200" s="1431"/>
      <c r="N200" s="1431"/>
      <c r="O200" s="634"/>
      <c r="P200" s="634"/>
      <c r="Q200" s="634"/>
      <c r="R200" s="634"/>
      <c r="S200" s="634"/>
      <c r="T200" s="634"/>
      <c r="U200" s="634"/>
      <c r="V200" s="634"/>
      <c r="W200" s="634"/>
      <c r="X200" s="634"/>
      <c r="Y200" s="634"/>
    </row>
    <row r="201" spans="1:25" ht="17.5">
      <c r="A201" s="634"/>
      <c r="B201" s="1429">
        <v>43798</v>
      </c>
      <c r="C201" s="1429">
        <v>44184</v>
      </c>
      <c r="D201" s="168" t="s">
        <v>19</v>
      </c>
      <c r="E201" s="171" t="s">
        <v>539</v>
      </c>
      <c r="F201" s="171" t="s">
        <v>760</v>
      </c>
      <c r="G201" s="170" t="s">
        <v>380</v>
      </c>
      <c r="H201" s="170"/>
      <c r="I201" s="170"/>
      <c r="J201" s="170"/>
      <c r="K201" s="170"/>
      <c r="L201" s="1431"/>
      <c r="M201" s="1431"/>
      <c r="N201" s="1431"/>
      <c r="O201" s="634"/>
      <c r="P201" s="634"/>
      <c r="Q201" s="634"/>
      <c r="R201" s="634"/>
      <c r="S201" s="634"/>
      <c r="T201" s="634"/>
      <c r="U201" s="634"/>
      <c r="V201" s="634"/>
      <c r="W201" s="634"/>
      <c r="X201" s="634"/>
      <c r="Y201" s="634"/>
    </row>
    <row r="202" spans="1:25" ht="17.5">
      <c r="A202" s="634"/>
      <c r="B202" s="1429">
        <v>43799</v>
      </c>
      <c r="C202" s="170"/>
      <c r="D202" s="168" t="s">
        <v>19</v>
      </c>
      <c r="E202" s="171" t="s">
        <v>540</v>
      </c>
      <c r="F202" s="171" t="s">
        <v>192</v>
      </c>
      <c r="G202" s="170" t="s">
        <v>380</v>
      </c>
      <c r="H202" s="170"/>
      <c r="I202" s="170"/>
      <c r="J202" s="170"/>
      <c r="K202" s="170"/>
      <c r="L202" s="1431"/>
      <c r="M202" s="1431"/>
      <c r="N202" s="1431"/>
      <c r="O202" s="634"/>
      <c r="P202" s="634"/>
      <c r="Q202" s="634"/>
      <c r="R202" s="634"/>
      <c r="S202" s="634"/>
      <c r="T202" s="634"/>
      <c r="U202" s="634"/>
      <c r="V202" s="634"/>
      <c r="W202" s="634"/>
      <c r="X202" s="634"/>
      <c r="Y202" s="634"/>
    </row>
    <row r="203" spans="1:25" ht="17.5">
      <c r="A203" s="634"/>
      <c r="B203" s="1429">
        <v>43799</v>
      </c>
      <c r="C203" s="170"/>
      <c r="D203" s="168" t="s">
        <v>19</v>
      </c>
      <c r="E203" s="171" t="s">
        <v>542</v>
      </c>
      <c r="F203" s="171" t="s">
        <v>404</v>
      </c>
      <c r="G203" s="170" t="s">
        <v>380</v>
      </c>
      <c r="H203" s="170"/>
      <c r="I203" s="170"/>
      <c r="J203" s="170"/>
      <c r="K203" s="170"/>
      <c r="L203" s="1431"/>
      <c r="M203" s="1431"/>
      <c r="N203" s="1431"/>
      <c r="O203" s="634"/>
      <c r="P203" s="634"/>
      <c r="Q203" s="634"/>
      <c r="R203" s="634"/>
      <c r="S203" s="634"/>
      <c r="T203" s="634"/>
      <c r="U203" s="634"/>
      <c r="V203" s="634"/>
      <c r="W203" s="634"/>
      <c r="X203" s="634"/>
      <c r="Y203" s="634"/>
    </row>
    <row r="204" spans="1:25" ht="17.5">
      <c r="A204" s="634"/>
      <c r="B204" s="1429">
        <v>43799</v>
      </c>
      <c r="C204" s="170"/>
      <c r="D204" s="168" t="s">
        <v>19</v>
      </c>
      <c r="E204" s="171" t="s">
        <v>543</v>
      </c>
      <c r="F204" s="171" t="s">
        <v>115</v>
      </c>
      <c r="G204" s="170" t="s">
        <v>380</v>
      </c>
      <c r="H204" s="170"/>
      <c r="I204" s="170"/>
      <c r="J204" s="170"/>
      <c r="K204" s="170"/>
      <c r="L204" s="1431"/>
      <c r="M204" s="1431"/>
      <c r="N204" s="1431"/>
      <c r="O204" s="634"/>
      <c r="P204" s="634"/>
      <c r="Q204" s="634"/>
      <c r="R204" s="634"/>
      <c r="S204" s="634"/>
      <c r="T204" s="634"/>
      <c r="U204" s="634"/>
      <c r="V204" s="634"/>
      <c r="W204" s="634"/>
      <c r="X204" s="634"/>
      <c r="Y204" s="634"/>
    </row>
    <row r="205" spans="1:25" ht="17.5">
      <c r="A205" s="634"/>
      <c r="B205" s="1429">
        <v>43806</v>
      </c>
      <c r="C205" s="170"/>
      <c r="D205" s="168" t="s">
        <v>19</v>
      </c>
      <c r="E205" s="171" t="s">
        <v>129</v>
      </c>
      <c r="F205" s="171" t="s">
        <v>130</v>
      </c>
      <c r="G205" s="170" t="s">
        <v>392</v>
      </c>
      <c r="H205" s="170"/>
      <c r="I205" s="170"/>
      <c r="J205" s="170"/>
      <c r="K205" s="170"/>
      <c r="L205" s="1431"/>
      <c r="M205" s="1431"/>
      <c r="N205" s="1431"/>
      <c r="O205" s="634"/>
      <c r="P205" s="634"/>
      <c r="Q205" s="634"/>
      <c r="R205" s="634"/>
      <c r="S205" s="634"/>
      <c r="T205" s="634"/>
      <c r="U205" s="634"/>
      <c r="V205" s="634"/>
      <c r="W205" s="634"/>
      <c r="X205" s="634"/>
      <c r="Y205" s="634"/>
    </row>
    <row r="206" spans="1:25" ht="17.5">
      <c r="A206" s="634"/>
      <c r="B206" s="1429">
        <v>43806</v>
      </c>
      <c r="C206" s="170"/>
      <c r="D206" s="168" t="s">
        <v>19</v>
      </c>
      <c r="E206" s="171" t="s">
        <v>544</v>
      </c>
      <c r="F206" s="171" t="s">
        <v>257</v>
      </c>
      <c r="G206" s="170" t="s">
        <v>380</v>
      </c>
      <c r="H206" s="170"/>
      <c r="I206" s="170"/>
      <c r="J206" s="170"/>
      <c r="K206" s="170"/>
      <c r="L206" s="1431"/>
      <c r="M206" s="1431"/>
      <c r="N206" s="1431"/>
      <c r="O206" s="634"/>
      <c r="P206" s="634"/>
      <c r="Q206" s="634"/>
      <c r="R206" s="634"/>
      <c r="S206" s="634"/>
      <c r="T206" s="634"/>
      <c r="U206" s="634"/>
      <c r="V206" s="634"/>
      <c r="W206" s="634"/>
      <c r="X206" s="634"/>
      <c r="Y206" s="634"/>
    </row>
    <row r="207" spans="1:25" ht="17.5">
      <c r="A207" s="634"/>
      <c r="B207" s="1429">
        <v>43806</v>
      </c>
      <c r="C207" s="170"/>
      <c r="D207" s="168" t="s">
        <v>19</v>
      </c>
      <c r="E207" s="171" t="s">
        <v>546</v>
      </c>
      <c r="F207" s="171" t="s">
        <v>547</v>
      </c>
      <c r="G207" s="170" t="s">
        <v>380</v>
      </c>
      <c r="H207" s="170"/>
      <c r="I207" s="170"/>
      <c r="J207" s="170"/>
      <c r="K207" s="170"/>
      <c r="L207" s="1431"/>
      <c r="M207" s="1431"/>
      <c r="N207" s="1431"/>
      <c r="O207" s="634"/>
      <c r="P207" s="634"/>
      <c r="Q207" s="634"/>
      <c r="R207" s="634"/>
      <c r="S207" s="634"/>
      <c r="T207" s="634"/>
      <c r="U207" s="634"/>
      <c r="V207" s="634"/>
      <c r="W207" s="634"/>
      <c r="X207" s="634"/>
      <c r="Y207" s="634"/>
    </row>
    <row r="208" spans="1:25" ht="17.5">
      <c r="A208" s="634"/>
      <c r="B208" s="1429">
        <v>43806</v>
      </c>
      <c r="C208" s="170"/>
      <c r="D208" s="168" t="s">
        <v>19</v>
      </c>
      <c r="E208" s="171" t="s">
        <v>548</v>
      </c>
      <c r="F208" s="171" t="s">
        <v>549</v>
      </c>
      <c r="G208" s="170" t="s">
        <v>380</v>
      </c>
      <c r="H208" s="170"/>
      <c r="I208" s="170"/>
      <c r="J208" s="170"/>
      <c r="K208" s="170"/>
      <c r="L208" s="1431"/>
      <c r="M208" s="1431"/>
      <c r="N208" s="1431"/>
      <c r="O208" s="634"/>
      <c r="P208" s="634"/>
      <c r="Q208" s="634"/>
      <c r="R208" s="634"/>
      <c r="S208" s="634"/>
      <c r="T208" s="634"/>
      <c r="U208" s="634"/>
      <c r="V208" s="634"/>
      <c r="W208" s="634"/>
      <c r="X208" s="634"/>
      <c r="Y208" s="634"/>
    </row>
    <row r="209" spans="1:25" ht="17.5">
      <c r="A209" s="634"/>
      <c r="B209" s="1429">
        <v>43806</v>
      </c>
      <c r="C209" s="170"/>
      <c r="D209" s="168" t="s">
        <v>19</v>
      </c>
      <c r="E209" s="171" t="s">
        <v>550</v>
      </c>
      <c r="F209" s="171" t="s">
        <v>757</v>
      </c>
      <c r="G209" s="170" t="s">
        <v>380</v>
      </c>
      <c r="H209" s="170"/>
      <c r="I209" s="170"/>
      <c r="J209" s="170"/>
      <c r="K209" s="170"/>
      <c r="L209" s="1431"/>
      <c r="M209" s="1431"/>
      <c r="N209" s="1431"/>
      <c r="O209" s="634"/>
      <c r="P209" s="634"/>
      <c r="Q209" s="634"/>
      <c r="R209" s="634"/>
      <c r="S209" s="634"/>
      <c r="T209" s="634"/>
      <c r="U209" s="634"/>
      <c r="V209" s="634"/>
      <c r="W209" s="634"/>
      <c r="X209" s="634"/>
      <c r="Y209" s="634"/>
    </row>
    <row r="210" spans="1:25" ht="17.5">
      <c r="A210" s="634"/>
      <c r="B210" s="1429">
        <v>43806</v>
      </c>
      <c r="C210" s="170"/>
      <c r="D210" s="168" t="s">
        <v>19</v>
      </c>
      <c r="E210" s="171" t="s">
        <v>551</v>
      </c>
      <c r="F210" s="171" t="s">
        <v>53</v>
      </c>
      <c r="G210" s="170" t="s">
        <v>380</v>
      </c>
      <c r="H210" s="170"/>
      <c r="I210" s="170"/>
      <c r="J210" s="170"/>
      <c r="K210" s="170"/>
      <c r="L210" s="1431"/>
      <c r="M210" s="1431"/>
      <c r="N210" s="1431"/>
      <c r="O210" s="634"/>
      <c r="P210" s="634"/>
      <c r="Q210" s="634"/>
      <c r="R210" s="634"/>
      <c r="S210" s="634"/>
      <c r="T210" s="634"/>
      <c r="U210" s="634"/>
      <c r="V210" s="634"/>
      <c r="W210" s="634"/>
      <c r="X210" s="634"/>
      <c r="Y210" s="634"/>
    </row>
    <row r="211" spans="1:25" ht="17.5">
      <c r="A211" s="634"/>
      <c r="B211" s="1429">
        <v>43812</v>
      </c>
      <c r="C211" s="170"/>
      <c r="D211" s="168" t="s">
        <v>19</v>
      </c>
      <c r="E211" s="171" t="s">
        <v>553</v>
      </c>
      <c r="F211" s="171" t="s">
        <v>329</v>
      </c>
      <c r="G211" s="170" t="s">
        <v>380</v>
      </c>
      <c r="H211" s="170"/>
      <c r="I211" s="170"/>
      <c r="J211" s="170"/>
      <c r="K211" s="170"/>
      <c r="L211" s="1431"/>
      <c r="M211" s="1431"/>
      <c r="N211" s="1431"/>
      <c r="O211" s="634"/>
      <c r="P211" s="634"/>
      <c r="Q211" s="634"/>
      <c r="R211" s="634"/>
      <c r="S211" s="634"/>
      <c r="T211" s="634"/>
      <c r="U211" s="634"/>
      <c r="V211" s="634"/>
      <c r="W211" s="634"/>
      <c r="X211" s="634"/>
      <c r="Y211" s="634"/>
    </row>
    <row r="212" spans="1:25" ht="17.5">
      <c r="A212" s="634"/>
      <c r="B212" s="1429">
        <v>43812</v>
      </c>
      <c r="C212" s="170"/>
      <c r="D212" s="168" t="s">
        <v>19</v>
      </c>
      <c r="E212" s="171" t="s">
        <v>554</v>
      </c>
      <c r="F212" s="1432" t="s">
        <v>555</v>
      </c>
      <c r="G212" s="170" t="s">
        <v>380</v>
      </c>
      <c r="H212" s="170"/>
      <c r="I212" s="170"/>
      <c r="J212" s="170"/>
      <c r="K212" s="170"/>
      <c r="L212" s="1431"/>
      <c r="M212" s="1431"/>
      <c r="N212" s="1431"/>
      <c r="O212" s="634"/>
      <c r="P212" s="634"/>
      <c r="Q212" s="634"/>
      <c r="R212" s="634"/>
      <c r="S212" s="634"/>
      <c r="T212" s="634"/>
      <c r="U212" s="634"/>
      <c r="V212" s="634"/>
      <c r="W212" s="634"/>
      <c r="X212" s="634"/>
      <c r="Y212" s="634"/>
    </row>
    <row r="213" spans="1:25" ht="17.5">
      <c r="A213" s="172"/>
      <c r="B213" s="1429">
        <v>43813</v>
      </c>
      <c r="C213" s="1429">
        <v>44185</v>
      </c>
      <c r="D213" s="168" t="s">
        <v>19</v>
      </c>
      <c r="E213" s="169" t="s">
        <v>96</v>
      </c>
      <c r="F213" s="169" t="s">
        <v>53</v>
      </c>
      <c r="G213" s="170" t="s">
        <v>380</v>
      </c>
      <c r="H213" s="170"/>
      <c r="I213" s="170"/>
      <c r="J213" s="170" t="s">
        <v>27</v>
      </c>
      <c r="K213" s="170" t="s">
        <v>47</v>
      </c>
      <c r="L213" s="170"/>
      <c r="M213" s="170"/>
      <c r="N213" s="171"/>
      <c r="O213" s="173"/>
      <c r="P213" s="634"/>
      <c r="Q213" s="634"/>
      <c r="R213" s="634"/>
      <c r="S213" s="634"/>
      <c r="T213" s="634"/>
      <c r="U213" s="634"/>
      <c r="V213" s="634"/>
      <c r="W213" s="634"/>
      <c r="X213" s="634"/>
      <c r="Y213" s="634"/>
    </row>
    <row r="214" spans="1:25" ht="17.5">
      <c r="A214" s="634"/>
      <c r="B214" s="1429">
        <v>43813</v>
      </c>
      <c r="C214" s="40"/>
      <c r="D214" s="168" t="s">
        <v>19</v>
      </c>
      <c r="E214" s="171" t="s">
        <v>557</v>
      </c>
      <c r="F214" s="171" t="s">
        <v>558</v>
      </c>
      <c r="G214" s="170" t="s">
        <v>380</v>
      </c>
      <c r="H214" s="170"/>
      <c r="I214" s="170"/>
      <c r="J214" s="170"/>
      <c r="K214" s="170"/>
      <c r="L214" s="1431"/>
      <c r="M214" s="1431"/>
      <c r="N214" s="1431"/>
      <c r="O214" s="634"/>
      <c r="P214" s="634"/>
      <c r="Q214" s="634"/>
      <c r="R214" s="634"/>
      <c r="S214" s="634"/>
      <c r="T214" s="634"/>
      <c r="U214" s="634"/>
      <c r="V214" s="634"/>
      <c r="W214" s="634"/>
      <c r="X214" s="634"/>
      <c r="Y214" s="634"/>
    </row>
    <row r="215" spans="1:25" ht="17.5">
      <c r="A215" s="634"/>
      <c r="B215" s="1429">
        <v>43813</v>
      </c>
      <c r="C215" s="40"/>
      <c r="D215" s="168" t="s">
        <v>19</v>
      </c>
      <c r="E215" s="171" t="s">
        <v>559</v>
      </c>
      <c r="F215" s="65" t="s">
        <v>560</v>
      </c>
      <c r="G215" s="170" t="s">
        <v>380</v>
      </c>
      <c r="H215" s="170"/>
      <c r="I215" s="170"/>
      <c r="J215" s="170"/>
      <c r="K215" s="170"/>
      <c r="L215" s="1431"/>
      <c r="M215" s="1431"/>
      <c r="N215" s="1431"/>
      <c r="O215" s="634"/>
      <c r="P215" s="634"/>
      <c r="Q215" s="634"/>
      <c r="R215" s="634"/>
      <c r="S215" s="634"/>
      <c r="T215" s="634"/>
      <c r="U215" s="634"/>
      <c r="V215" s="634"/>
      <c r="W215" s="634"/>
      <c r="X215" s="634"/>
      <c r="Y215" s="634"/>
    </row>
    <row r="216" spans="1:25" ht="17.5">
      <c r="A216" s="634"/>
      <c r="B216" s="1429">
        <v>43813</v>
      </c>
      <c r="C216" s="40"/>
      <c r="D216" s="168" t="s">
        <v>19</v>
      </c>
      <c r="E216" s="171" t="s">
        <v>561</v>
      </c>
      <c r="F216" s="171" t="s">
        <v>115</v>
      </c>
      <c r="G216" s="170" t="s">
        <v>380</v>
      </c>
      <c r="H216" s="170"/>
      <c r="I216" s="170"/>
      <c r="J216" s="170"/>
      <c r="K216" s="170"/>
      <c r="L216" s="1431"/>
      <c r="M216" s="1431"/>
      <c r="N216" s="1431"/>
      <c r="O216" s="634"/>
      <c r="P216" s="634"/>
      <c r="Q216" s="634"/>
      <c r="R216" s="634"/>
      <c r="S216" s="634"/>
      <c r="T216" s="634"/>
      <c r="U216" s="634"/>
      <c r="V216" s="634"/>
      <c r="W216" s="634"/>
      <c r="X216" s="634"/>
      <c r="Y216" s="634"/>
    </row>
    <row r="217" spans="1:25" ht="17.5">
      <c r="A217" s="634"/>
      <c r="B217" s="1429">
        <v>43813</v>
      </c>
      <c r="C217" s="40"/>
      <c r="D217" s="168" t="s">
        <v>19</v>
      </c>
      <c r="E217" s="171" t="s">
        <v>562</v>
      </c>
      <c r="F217" s="171" t="s">
        <v>200</v>
      </c>
      <c r="G217" s="170" t="s">
        <v>380</v>
      </c>
      <c r="H217" s="170"/>
      <c r="I217" s="170"/>
      <c r="J217" s="170"/>
      <c r="K217" s="170"/>
      <c r="L217" s="1431"/>
      <c r="M217" s="1431"/>
      <c r="N217" s="1431"/>
      <c r="O217" s="634"/>
      <c r="P217" s="634"/>
      <c r="Q217" s="634"/>
      <c r="R217" s="634"/>
      <c r="S217" s="634"/>
      <c r="T217" s="634"/>
      <c r="U217" s="634"/>
      <c r="V217" s="634"/>
      <c r="W217" s="634"/>
      <c r="X217" s="634"/>
      <c r="Y217" s="634"/>
    </row>
    <row r="218" spans="1:25" ht="17.5">
      <c r="A218" s="634"/>
      <c r="B218" s="1429">
        <v>43820</v>
      </c>
      <c r="C218" s="40"/>
      <c r="D218" s="168" t="s">
        <v>19</v>
      </c>
      <c r="E218" s="171" t="s">
        <v>563</v>
      </c>
      <c r="F218" s="171" t="s">
        <v>268</v>
      </c>
      <c r="G218" s="170" t="s">
        <v>380</v>
      </c>
      <c r="H218" s="170"/>
      <c r="I218" s="170"/>
      <c r="J218" s="170"/>
      <c r="K218" s="170"/>
      <c r="L218" s="1431"/>
      <c r="M218" s="1431"/>
      <c r="N218" s="1431"/>
      <c r="O218" s="634"/>
      <c r="P218" s="634"/>
      <c r="Q218" s="634"/>
      <c r="R218" s="634"/>
      <c r="S218" s="634"/>
      <c r="T218" s="634"/>
      <c r="U218" s="634"/>
      <c r="V218" s="634"/>
      <c r="W218" s="634"/>
      <c r="X218" s="634"/>
      <c r="Y218" s="634"/>
    </row>
    <row r="219" spans="1:25" ht="17.5">
      <c r="A219" s="634"/>
      <c r="B219" s="1429">
        <v>43820</v>
      </c>
      <c r="C219" s="40"/>
      <c r="D219" s="168" t="s">
        <v>19</v>
      </c>
      <c r="E219" s="171" t="s">
        <v>564</v>
      </c>
      <c r="F219" s="171" t="s">
        <v>499</v>
      </c>
      <c r="G219" s="170" t="s">
        <v>380</v>
      </c>
      <c r="H219" s="170"/>
      <c r="I219" s="170"/>
      <c r="J219" s="170"/>
      <c r="K219" s="170"/>
      <c r="L219" s="1431"/>
      <c r="M219" s="1431"/>
      <c r="N219" s="1431"/>
      <c r="O219" s="634"/>
      <c r="P219" s="634"/>
      <c r="Q219" s="634"/>
      <c r="R219" s="634"/>
      <c r="S219" s="634"/>
      <c r="T219" s="634"/>
      <c r="U219" s="634"/>
      <c r="V219" s="634"/>
      <c r="W219" s="634"/>
      <c r="X219" s="634"/>
      <c r="Y219" s="634"/>
    </row>
    <row r="220" spans="1:25" ht="17.5">
      <c r="A220" s="634"/>
      <c r="B220" s="1429">
        <v>43820</v>
      </c>
      <c r="C220" s="40"/>
      <c r="D220" s="168" t="s">
        <v>19</v>
      </c>
      <c r="E220" s="171" t="s">
        <v>566</v>
      </c>
      <c r="F220" s="171" t="s">
        <v>274</v>
      </c>
      <c r="G220" s="170" t="s">
        <v>380</v>
      </c>
      <c r="H220" s="170"/>
      <c r="I220" s="170"/>
      <c r="J220" s="170"/>
      <c r="K220" s="170"/>
      <c r="L220" s="1431"/>
      <c r="M220" s="1431"/>
      <c r="N220" s="1431"/>
      <c r="O220" s="634"/>
      <c r="P220" s="634"/>
      <c r="Q220" s="634"/>
      <c r="R220" s="634"/>
      <c r="S220" s="634"/>
      <c r="T220" s="634"/>
      <c r="U220" s="634"/>
      <c r="V220" s="634"/>
      <c r="W220" s="634"/>
      <c r="X220" s="634"/>
      <c r="Y220" s="634"/>
    </row>
    <row r="221" spans="1:25" ht="17.5">
      <c r="A221" s="634"/>
      <c r="B221" s="1429">
        <v>43820</v>
      </c>
      <c r="C221" s="40"/>
      <c r="D221" s="168" t="s">
        <v>19</v>
      </c>
      <c r="E221" s="171" t="s">
        <v>567</v>
      </c>
      <c r="F221" s="171" t="s">
        <v>329</v>
      </c>
      <c r="G221" s="170" t="s">
        <v>380</v>
      </c>
      <c r="H221" s="170"/>
      <c r="I221" s="170"/>
      <c r="J221" s="170"/>
      <c r="K221" s="170"/>
      <c r="L221" s="1431"/>
      <c r="M221" s="1431"/>
      <c r="N221" s="1431"/>
      <c r="O221" s="634"/>
      <c r="P221" s="634"/>
      <c r="Q221" s="634"/>
      <c r="R221" s="634"/>
      <c r="S221" s="634"/>
      <c r="T221" s="634"/>
      <c r="U221" s="634"/>
      <c r="V221" s="634"/>
      <c r="W221" s="634"/>
      <c r="X221" s="634"/>
      <c r="Y221" s="634"/>
    </row>
    <row r="222" spans="1:25" ht="17.5">
      <c r="A222" s="634"/>
      <c r="B222" s="1429">
        <v>43820</v>
      </c>
      <c r="C222" s="40"/>
      <c r="D222" s="177" t="s">
        <v>19</v>
      </c>
      <c r="E222" s="171" t="s">
        <v>568</v>
      </c>
      <c r="F222" s="171" t="s">
        <v>569</v>
      </c>
      <c r="G222" s="170" t="s">
        <v>380</v>
      </c>
      <c r="H222" s="170"/>
      <c r="I222" s="170"/>
      <c r="J222" s="170"/>
      <c r="K222" s="170"/>
      <c r="L222" s="1431"/>
      <c r="M222" s="1431"/>
      <c r="N222" s="1431"/>
      <c r="O222" s="634"/>
      <c r="P222" s="634"/>
      <c r="Q222" s="634"/>
      <c r="R222" s="634"/>
      <c r="S222" s="634"/>
      <c r="T222" s="634"/>
      <c r="U222" s="634"/>
      <c r="V222" s="634"/>
      <c r="W222" s="634"/>
      <c r="X222" s="634"/>
      <c r="Y222" s="634"/>
    </row>
    <row r="223" spans="1:25" ht="17.5">
      <c r="A223" s="634"/>
      <c r="B223" s="1429">
        <v>43820</v>
      </c>
      <c r="C223" s="40"/>
      <c r="D223" s="170" t="s">
        <v>19</v>
      </c>
      <c r="E223" s="171" t="s">
        <v>570</v>
      </c>
      <c r="F223" s="171" t="s">
        <v>53</v>
      </c>
      <c r="G223" s="170" t="s">
        <v>380</v>
      </c>
      <c r="H223" s="170"/>
      <c r="I223" s="170"/>
      <c r="J223" s="170"/>
      <c r="K223" s="170"/>
      <c r="L223" s="1431"/>
      <c r="M223" s="1431"/>
      <c r="N223" s="1431"/>
      <c r="O223" s="634"/>
      <c r="P223" s="634"/>
      <c r="Q223" s="634"/>
      <c r="R223" s="634"/>
      <c r="S223" s="634"/>
      <c r="T223" s="634"/>
      <c r="U223" s="634"/>
      <c r="V223" s="634"/>
      <c r="W223" s="634"/>
      <c r="X223" s="634"/>
      <c r="Y223" s="634"/>
    </row>
    <row r="224" spans="1:25" ht="17.5">
      <c r="A224" s="634"/>
      <c r="B224" s="1429">
        <v>43827</v>
      </c>
      <c r="C224" s="40"/>
      <c r="D224" s="170" t="s">
        <v>19</v>
      </c>
      <c r="E224" s="171" t="s">
        <v>571</v>
      </c>
      <c r="F224" s="171" t="s">
        <v>53</v>
      </c>
      <c r="G224" s="170" t="s">
        <v>380</v>
      </c>
      <c r="H224" s="170"/>
      <c r="I224" s="170"/>
      <c r="J224" s="170"/>
      <c r="K224" s="170"/>
      <c r="L224" s="1431"/>
      <c r="M224" s="1431"/>
      <c r="N224" s="1431"/>
      <c r="O224" s="634"/>
      <c r="P224" s="634"/>
      <c r="Q224" s="634"/>
      <c r="R224" s="634"/>
      <c r="S224" s="634"/>
      <c r="T224" s="634"/>
      <c r="U224" s="634"/>
      <c r="V224" s="634"/>
      <c r="W224" s="634"/>
      <c r="X224" s="634"/>
      <c r="Y224" s="634"/>
    </row>
    <row r="225" spans="1:25" ht="17.5">
      <c r="A225" s="634"/>
      <c r="B225" s="1429">
        <v>43827</v>
      </c>
      <c r="C225" s="40"/>
      <c r="D225" s="170" t="s">
        <v>19</v>
      </c>
      <c r="E225" s="171" t="s">
        <v>572</v>
      </c>
      <c r="F225" s="171" t="s">
        <v>200</v>
      </c>
      <c r="G225" s="170" t="s">
        <v>380</v>
      </c>
      <c r="H225" s="170"/>
      <c r="I225" s="170"/>
      <c r="J225" s="170"/>
      <c r="K225" s="170"/>
      <c r="L225" s="1431"/>
      <c r="M225" s="1431"/>
      <c r="N225" s="1431"/>
      <c r="O225" s="634"/>
      <c r="P225" s="634"/>
      <c r="Q225" s="634"/>
      <c r="R225" s="634"/>
      <c r="S225" s="634"/>
      <c r="T225" s="634"/>
      <c r="U225" s="634"/>
      <c r="V225" s="634"/>
      <c r="W225" s="634"/>
      <c r="X225" s="634"/>
      <c r="Y225" s="634"/>
    </row>
    <row r="226" spans="1:25" ht="17.5">
      <c r="A226" s="634"/>
      <c r="B226" s="1429">
        <v>43828</v>
      </c>
      <c r="C226" s="40"/>
      <c r="D226" s="170" t="s">
        <v>518</v>
      </c>
      <c r="E226" s="171" t="s">
        <v>476</v>
      </c>
      <c r="F226" s="1432" t="s">
        <v>738</v>
      </c>
      <c r="G226" s="170" t="s">
        <v>380</v>
      </c>
      <c r="H226" s="170"/>
      <c r="I226" s="170"/>
      <c r="J226" s="170"/>
      <c r="K226" s="170"/>
      <c r="L226" s="1431"/>
      <c r="M226" s="1431"/>
      <c r="N226" s="1431"/>
      <c r="O226" s="634"/>
      <c r="P226" s="634"/>
      <c r="Q226" s="634"/>
      <c r="R226" s="634"/>
      <c r="S226" s="634"/>
      <c r="T226" s="634"/>
      <c r="U226" s="634"/>
      <c r="V226" s="634"/>
      <c r="W226" s="634"/>
      <c r="X226" s="634"/>
      <c r="Y226" s="634"/>
    </row>
    <row r="227" spans="1:25" ht="17.5">
      <c r="A227" s="634"/>
      <c r="B227" s="1429">
        <v>43834</v>
      </c>
      <c r="C227" s="40"/>
      <c r="D227" s="170" t="s">
        <v>19</v>
      </c>
      <c r="E227" s="171" t="s">
        <v>574</v>
      </c>
      <c r="F227" s="171" t="s">
        <v>257</v>
      </c>
      <c r="G227" s="170" t="s">
        <v>380</v>
      </c>
      <c r="H227" s="170"/>
      <c r="I227" s="170"/>
      <c r="J227" s="170"/>
      <c r="K227" s="170"/>
      <c r="L227" s="1431"/>
      <c r="M227" s="1431"/>
      <c r="N227" s="1431"/>
      <c r="O227" s="634"/>
      <c r="P227" s="634"/>
      <c r="Q227" s="634"/>
      <c r="R227" s="634"/>
      <c r="S227" s="634"/>
      <c r="T227" s="634"/>
      <c r="U227" s="634"/>
      <c r="V227" s="634"/>
      <c r="W227" s="634"/>
      <c r="X227" s="634"/>
      <c r="Y227" s="634"/>
    </row>
    <row r="228" spans="1:25" ht="17.5">
      <c r="A228" s="634"/>
      <c r="B228" s="1429">
        <v>43834</v>
      </c>
      <c r="C228" s="40"/>
      <c r="D228" s="170" t="s">
        <v>19</v>
      </c>
      <c r="E228" s="171" t="s">
        <v>575</v>
      </c>
      <c r="F228" s="1432" t="s">
        <v>576</v>
      </c>
      <c r="G228" s="170" t="s">
        <v>380</v>
      </c>
      <c r="H228" s="170"/>
      <c r="I228" s="170"/>
      <c r="J228" s="170"/>
      <c r="K228" s="170"/>
      <c r="L228" s="1431"/>
      <c r="M228" s="1431"/>
      <c r="N228" s="1431"/>
      <c r="O228" s="634"/>
      <c r="P228" s="634"/>
      <c r="Q228" s="634"/>
      <c r="R228" s="634"/>
      <c r="S228" s="634"/>
      <c r="T228" s="634"/>
      <c r="U228" s="634"/>
      <c r="V228" s="634"/>
      <c r="W228" s="634"/>
      <c r="X228" s="634"/>
      <c r="Y228" s="634"/>
    </row>
    <row r="229" spans="1:25" ht="17.5">
      <c r="A229" s="634"/>
      <c r="B229" s="1429">
        <v>43834</v>
      </c>
      <c r="C229" s="40"/>
      <c r="D229" s="170" t="s">
        <v>19</v>
      </c>
      <c r="E229" s="171" t="s">
        <v>577</v>
      </c>
      <c r="F229" s="171" t="s">
        <v>262</v>
      </c>
      <c r="G229" s="170" t="s">
        <v>380</v>
      </c>
      <c r="H229" s="170"/>
      <c r="I229" s="170"/>
      <c r="J229" s="170"/>
      <c r="K229" s="170"/>
      <c r="L229" s="1431"/>
      <c r="M229" s="1431"/>
      <c r="N229" s="1431"/>
      <c r="O229" s="634"/>
      <c r="P229" s="634"/>
      <c r="Q229" s="634"/>
      <c r="R229" s="634"/>
      <c r="S229" s="634"/>
      <c r="T229" s="634"/>
      <c r="U229" s="634"/>
      <c r="V229" s="634"/>
      <c r="W229" s="634"/>
      <c r="X229" s="634"/>
      <c r="Y229" s="634"/>
    </row>
    <row r="230" spans="1:25" ht="17.5">
      <c r="B230" s="40">
        <v>43836</v>
      </c>
      <c r="C230" s="40"/>
      <c r="D230" s="71" t="s">
        <v>236</v>
      </c>
      <c r="E230" s="65" t="s">
        <v>578</v>
      </c>
      <c r="F230" s="65" t="s">
        <v>579</v>
      </c>
      <c r="G230" s="170" t="s">
        <v>380</v>
      </c>
      <c r="H230" s="71"/>
      <c r="I230" s="71"/>
      <c r="J230" s="71"/>
      <c r="K230" s="71"/>
      <c r="L230" s="873"/>
      <c r="M230" s="873"/>
      <c r="N230" s="873"/>
    </row>
    <row r="231" spans="1:25" ht="17.5">
      <c r="B231" s="40">
        <v>43841</v>
      </c>
      <c r="C231" s="40"/>
      <c r="D231" s="71" t="s">
        <v>19</v>
      </c>
      <c r="E231" s="65" t="s">
        <v>580</v>
      </c>
      <c r="F231" s="1432" t="s">
        <v>343</v>
      </c>
      <c r="G231" s="170" t="s">
        <v>380</v>
      </c>
      <c r="H231" s="71"/>
      <c r="I231" s="71"/>
      <c r="J231" s="71"/>
      <c r="K231" s="71"/>
      <c r="L231" s="873"/>
      <c r="M231" s="873"/>
      <c r="N231" s="873"/>
    </row>
    <row r="232" spans="1:25" ht="17.5">
      <c r="B232" s="40">
        <v>43841</v>
      </c>
      <c r="C232" s="40"/>
      <c r="D232" s="71" t="s">
        <v>19</v>
      </c>
      <c r="E232" s="65" t="s">
        <v>581</v>
      </c>
      <c r="F232" s="65" t="s">
        <v>499</v>
      </c>
      <c r="G232" s="170" t="s">
        <v>380</v>
      </c>
      <c r="H232" s="71"/>
      <c r="I232" s="71"/>
      <c r="J232" s="71"/>
      <c r="K232" s="71"/>
      <c r="L232" s="873"/>
      <c r="M232" s="873"/>
      <c r="N232" s="873"/>
    </row>
    <row r="233" spans="1:25" ht="17.5">
      <c r="B233" s="40">
        <v>43841</v>
      </c>
      <c r="C233" s="40"/>
      <c r="D233" s="71" t="s">
        <v>19</v>
      </c>
      <c r="E233" s="65" t="s">
        <v>582</v>
      </c>
      <c r="F233" s="65" t="s">
        <v>257</v>
      </c>
      <c r="G233" s="170" t="s">
        <v>380</v>
      </c>
      <c r="H233" s="71"/>
      <c r="I233" s="71"/>
      <c r="J233" s="71"/>
      <c r="K233" s="71"/>
      <c r="L233" s="873"/>
      <c r="M233" s="873"/>
      <c r="N233" s="873"/>
    </row>
    <row r="234" spans="1:25" ht="17.5">
      <c r="B234" s="40">
        <v>43841</v>
      </c>
      <c r="C234" s="40"/>
      <c r="D234" s="71" t="s">
        <v>19</v>
      </c>
      <c r="E234" s="65" t="s">
        <v>583</v>
      </c>
      <c r="F234" s="1432" t="s">
        <v>584</v>
      </c>
      <c r="G234" s="170" t="s">
        <v>380</v>
      </c>
      <c r="H234" s="71"/>
      <c r="I234" s="71"/>
      <c r="J234" s="71"/>
      <c r="K234" s="71"/>
      <c r="L234" s="873"/>
      <c r="M234" s="873"/>
      <c r="N234" s="873"/>
    </row>
    <row r="235" spans="1:25" ht="17.5">
      <c r="B235" s="40">
        <v>43841</v>
      </c>
      <c r="C235" s="40"/>
      <c r="D235" s="71" t="s">
        <v>19</v>
      </c>
      <c r="E235" s="65" t="s">
        <v>585</v>
      </c>
      <c r="F235" s="65" t="s">
        <v>115</v>
      </c>
      <c r="G235" s="170" t="s">
        <v>380</v>
      </c>
      <c r="H235" s="71"/>
      <c r="I235" s="71"/>
      <c r="J235" s="71"/>
      <c r="K235" s="71"/>
      <c r="L235" s="873"/>
      <c r="M235" s="873"/>
      <c r="N235" s="873"/>
    </row>
    <row r="236" spans="1:25" ht="17.5">
      <c r="B236" s="40">
        <v>43841</v>
      </c>
      <c r="C236" s="40"/>
      <c r="D236" s="71" t="s">
        <v>19</v>
      </c>
      <c r="E236" s="65" t="s">
        <v>586</v>
      </c>
      <c r="F236" s="65" t="s">
        <v>126</v>
      </c>
      <c r="G236" s="170" t="s">
        <v>380</v>
      </c>
      <c r="H236" s="71"/>
      <c r="I236" s="71"/>
      <c r="J236" s="71"/>
      <c r="K236" s="71"/>
      <c r="L236" s="873"/>
      <c r="M236" s="873"/>
      <c r="N236" s="873"/>
    </row>
    <row r="237" spans="1:25" ht="17.5">
      <c r="B237" s="40">
        <v>43841</v>
      </c>
      <c r="C237" s="40"/>
      <c r="D237" s="71" t="s">
        <v>19</v>
      </c>
      <c r="E237" s="65" t="s">
        <v>587</v>
      </c>
      <c r="F237" s="65" t="s">
        <v>588</v>
      </c>
      <c r="G237" s="170" t="s">
        <v>380</v>
      </c>
      <c r="H237" s="71"/>
      <c r="I237" s="71"/>
      <c r="J237" s="71"/>
      <c r="K237" s="71"/>
      <c r="L237" s="873"/>
      <c r="M237" s="873"/>
      <c r="N237" s="873"/>
    </row>
    <row r="238" spans="1:25" ht="17.5">
      <c r="B238" s="40">
        <v>43841</v>
      </c>
      <c r="C238" s="40"/>
      <c r="D238" s="71" t="s">
        <v>19</v>
      </c>
      <c r="E238" s="65" t="s">
        <v>589</v>
      </c>
      <c r="F238" s="65" t="s">
        <v>588</v>
      </c>
      <c r="G238" s="170" t="s">
        <v>380</v>
      </c>
      <c r="H238" s="71"/>
      <c r="I238" s="71"/>
      <c r="J238" s="71"/>
      <c r="K238" s="71"/>
      <c r="L238" s="873"/>
      <c r="M238" s="873"/>
      <c r="N238" s="873"/>
    </row>
    <row r="239" spans="1:25" ht="17.5">
      <c r="B239" s="40">
        <v>43844</v>
      </c>
      <c r="C239" s="40"/>
      <c r="D239" s="71" t="s">
        <v>19</v>
      </c>
      <c r="E239" s="65" t="s">
        <v>590</v>
      </c>
      <c r="F239" s="65" t="s">
        <v>147</v>
      </c>
      <c r="G239" s="170" t="s">
        <v>380</v>
      </c>
      <c r="H239" s="71"/>
      <c r="I239" s="71"/>
      <c r="J239" s="71"/>
      <c r="K239" s="71"/>
      <c r="L239" s="873"/>
      <c r="M239" s="873"/>
      <c r="N239" s="873"/>
    </row>
    <row r="240" spans="1:25" ht="17.5">
      <c r="B240" s="40">
        <v>43848</v>
      </c>
      <c r="C240" s="40"/>
      <c r="D240" s="71" t="s">
        <v>19</v>
      </c>
      <c r="E240" s="65" t="s">
        <v>591</v>
      </c>
      <c r="F240" s="65" t="s">
        <v>757</v>
      </c>
      <c r="G240" s="170" t="s">
        <v>380</v>
      </c>
      <c r="H240" s="71"/>
      <c r="I240" s="71"/>
      <c r="J240" s="71"/>
      <c r="K240" s="71"/>
      <c r="L240" s="873"/>
      <c r="M240" s="873"/>
      <c r="N240" s="873"/>
    </row>
    <row r="241" spans="2:14" ht="17.5">
      <c r="B241" s="40">
        <v>43848</v>
      </c>
      <c r="C241" s="40"/>
      <c r="D241" s="71" t="s">
        <v>19</v>
      </c>
      <c r="E241" s="65" t="s">
        <v>593</v>
      </c>
      <c r="F241" s="65" t="s">
        <v>257</v>
      </c>
      <c r="G241" s="170" t="s">
        <v>380</v>
      </c>
      <c r="H241" s="71"/>
      <c r="I241" s="71"/>
      <c r="J241" s="71"/>
      <c r="K241" s="71"/>
      <c r="L241" s="873"/>
      <c r="M241" s="873"/>
      <c r="N241" s="873"/>
    </row>
    <row r="242" spans="2:14" ht="17.5">
      <c r="B242" s="40">
        <v>43847</v>
      </c>
      <c r="C242" s="40"/>
      <c r="D242" s="71" t="s">
        <v>19</v>
      </c>
      <c r="E242" s="65" t="s">
        <v>594</v>
      </c>
      <c r="F242" s="1432" t="s">
        <v>595</v>
      </c>
      <c r="G242" s="170" t="s">
        <v>380</v>
      </c>
      <c r="H242" s="71"/>
      <c r="I242" s="71"/>
      <c r="J242" s="71"/>
      <c r="K242" s="71"/>
      <c r="L242" s="873"/>
      <c r="M242" s="873"/>
      <c r="N242" s="873"/>
    </row>
    <row r="243" spans="2:14" ht="17.5">
      <c r="B243" s="40">
        <v>43849</v>
      </c>
      <c r="C243" s="40"/>
      <c r="D243" s="71" t="s">
        <v>518</v>
      </c>
      <c r="E243" s="65" t="s">
        <v>596</v>
      </c>
      <c r="F243" s="1432" t="s">
        <v>343</v>
      </c>
      <c r="G243" s="170" t="s">
        <v>380</v>
      </c>
      <c r="H243" s="71"/>
      <c r="I243" s="71"/>
      <c r="J243" s="71"/>
      <c r="K243" s="71"/>
      <c r="L243" s="873"/>
      <c r="M243" s="873"/>
      <c r="N243" s="873"/>
    </row>
    <row r="244" spans="2:14" ht="17.5">
      <c r="B244" s="40">
        <v>43848</v>
      </c>
      <c r="C244" s="40"/>
      <c r="D244" s="71" t="s">
        <v>19</v>
      </c>
      <c r="E244" s="65" t="s">
        <v>597</v>
      </c>
      <c r="F244" s="65" t="s">
        <v>179</v>
      </c>
      <c r="G244" s="170" t="s">
        <v>380</v>
      </c>
      <c r="H244" s="71"/>
      <c r="I244" s="71"/>
      <c r="J244" s="71"/>
      <c r="K244" s="71"/>
      <c r="L244" s="873"/>
      <c r="M244" s="873"/>
      <c r="N244" s="873"/>
    </row>
    <row r="245" spans="2:14" ht="17.5">
      <c r="B245" s="40">
        <v>43848</v>
      </c>
      <c r="C245" s="40"/>
      <c r="D245" s="71" t="s">
        <v>19</v>
      </c>
      <c r="E245" s="65" t="s">
        <v>598</v>
      </c>
      <c r="F245" s="1432" t="s">
        <v>136</v>
      </c>
      <c r="G245" s="170" t="s">
        <v>380</v>
      </c>
      <c r="H245" s="71"/>
      <c r="I245" s="71"/>
      <c r="J245" s="71"/>
      <c r="K245" s="71"/>
      <c r="L245" s="873"/>
      <c r="M245" s="873"/>
      <c r="N245" s="873"/>
    </row>
    <row r="246" spans="2:14" ht="17.5">
      <c r="B246" s="40">
        <v>43855</v>
      </c>
      <c r="C246" s="40"/>
      <c r="D246" s="71" t="s">
        <v>19</v>
      </c>
      <c r="E246" s="65" t="s">
        <v>599</v>
      </c>
      <c r="F246" s="65" t="s">
        <v>53</v>
      </c>
      <c r="G246" s="170" t="s">
        <v>380</v>
      </c>
      <c r="H246" s="71"/>
      <c r="I246" s="71"/>
      <c r="J246" s="71"/>
      <c r="K246" s="71"/>
      <c r="L246" s="873"/>
      <c r="M246" s="873"/>
      <c r="N246" s="873"/>
    </row>
    <row r="247" spans="2:14" ht="17.5">
      <c r="B247" s="40">
        <v>43855</v>
      </c>
      <c r="C247" s="40"/>
      <c r="D247" s="71" t="s">
        <v>19</v>
      </c>
      <c r="E247" s="65" t="s">
        <v>600</v>
      </c>
      <c r="F247" s="65" t="s">
        <v>257</v>
      </c>
      <c r="G247" s="170" t="s">
        <v>380</v>
      </c>
      <c r="H247" s="71"/>
      <c r="I247" s="1433" t="s">
        <v>449</v>
      </c>
      <c r="J247" s="71"/>
      <c r="K247" s="71"/>
      <c r="L247" s="873"/>
      <c r="M247" s="873"/>
      <c r="N247" s="873"/>
    </row>
    <row r="248" spans="2:14" ht="17.5">
      <c r="B248" s="40">
        <v>43855</v>
      </c>
      <c r="C248" s="40"/>
      <c r="D248" s="71" t="s">
        <v>19</v>
      </c>
      <c r="E248" s="65" t="s">
        <v>602</v>
      </c>
      <c r="F248" s="65" t="s">
        <v>268</v>
      </c>
      <c r="G248" s="170" t="s">
        <v>380</v>
      </c>
      <c r="H248" s="71"/>
      <c r="I248" s="71"/>
      <c r="J248" s="71"/>
      <c r="K248" s="71"/>
      <c r="L248" s="873"/>
      <c r="M248" s="873"/>
      <c r="N248" s="873"/>
    </row>
    <row r="249" spans="2:14" ht="17.5">
      <c r="B249" s="40">
        <v>43855</v>
      </c>
      <c r="C249" s="40"/>
      <c r="D249" s="71" t="s">
        <v>19</v>
      </c>
      <c r="E249" s="65" t="s">
        <v>603</v>
      </c>
      <c r="F249" s="1432" t="s">
        <v>604</v>
      </c>
      <c r="G249" s="170" t="s">
        <v>380</v>
      </c>
      <c r="H249" s="71"/>
      <c r="I249" s="71"/>
      <c r="J249" s="71"/>
      <c r="K249" s="71"/>
      <c r="L249" s="873"/>
      <c r="M249" s="873"/>
      <c r="N249" s="873"/>
    </row>
    <row r="250" spans="2:14" ht="17.5">
      <c r="B250" s="40">
        <v>43855</v>
      </c>
      <c r="C250" s="40"/>
      <c r="D250" s="71" t="s">
        <v>19</v>
      </c>
      <c r="E250" s="65" t="s">
        <v>605</v>
      </c>
      <c r="F250" s="65" t="s">
        <v>579</v>
      </c>
      <c r="G250" s="170" t="s">
        <v>380</v>
      </c>
      <c r="H250" s="71"/>
      <c r="I250" s="71"/>
      <c r="J250" s="71"/>
      <c r="K250" s="71"/>
      <c r="L250" s="873"/>
      <c r="M250" s="873"/>
      <c r="N250" s="873"/>
    </row>
    <row r="251" spans="2:14" ht="17.5">
      <c r="B251" s="40">
        <v>43855</v>
      </c>
      <c r="C251" s="40"/>
      <c r="D251" s="71" t="s">
        <v>19</v>
      </c>
      <c r="E251" s="65" t="s">
        <v>606</v>
      </c>
      <c r="F251" s="65" t="s">
        <v>579</v>
      </c>
      <c r="G251" s="170" t="s">
        <v>380</v>
      </c>
      <c r="H251" s="71"/>
      <c r="I251" s="71"/>
      <c r="J251" s="71"/>
      <c r="K251" s="71"/>
      <c r="L251" s="873"/>
      <c r="M251" s="873"/>
      <c r="N251" s="873"/>
    </row>
    <row r="252" spans="2:14" ht="17.5">
      <c r="B252" s="40">
        <v>43862</v>
      </c>
      <c r="C252" s="40"/>
      <c r="D252" s="71" t="s">
        <v>19</v>
      </c>
      <c r="E252" s="65" t="s">
        <v>553</v>
      </c>
      <c r="F252" s="65" t="s">
        <v>329</v>
      </c>
      <c r="G252" s="170" t="s">
        <v>380</v>
      </c>
      <c r="H252" s="71"/>
      <c r="I252" s="71"/>
      <c r="J252" s="71"/>
      <c r="K252" s="71"/>
      <c r="L252" s="873"/>
      <c r="M252" s="873"/>
      <c r="N252" s="873"/>
    </row>
    <row r="253" spans="2:14" ht="17.5">
      <c r="B253" s="40">
        <v>43862</v>
      </c>
      <c r="C253" s="40"/>
      <c r="D253" s="71" t="s">
        <v>19</v>
      </c>
      <c r="E253" s="65" t="s">
        <v>608</v>
      </c>
      <c r="F253" s="1432" t="s">
        <v>604</v>
      </c>
      <c r="G253" s="170" t="s">
        <v>380</v>
      </c>
      <c r="H253" s="71"/>
      <c r="I253" s="71"/>
      <c r="J253" s="71"/>
      <c r="K253" s="71"/>
      <c r="L253" s="873"/>
      <c r="M253" s="873"/>
      <c r="N253" s="873"/>
    </row>
    <row r="254" spans="2:14" ht="17.5">
      <c r="B254" s="40">
        <v>43862</v>
      </c>
      <c r="C254" s="40"/>
      <c r="D254" s="71" t="s">
        <v>19</v>
      </c>
      <c r="E254" s="65" t="s">
        <v>609</v>
      </c>
      <c r="F254" s="1432" t="s">
        <v>610</v>
      </c>
      <c r="G254" s="170" t="s">
        <v>380</v>
      </c>
      <c r="H254" s="71"/>
      <c r="I254" s="71"/>
      <c r="J254" s="71"/>
      <c r="K254" s="71"/>
      <c r="L254" s="873"/>
      <c r="M254" s="873"/>
      <c r="N254" s="873"/>
    </row>
    <row r="255" spans="2:14" ht="17.5">
      <c r="B255" s="40">
        <v>43862</v>
      </c>
      <c r="C255" s="40"/>
      <c r="D255" s="71" t="s">
        <v>19</v>
      </c>
      <c r="E255" s="65" t="s">
        <v>611</v>
      </c>
      <c r="F255" s="1432" t="s">
        <v>612</v>
      </c>
      <c r="G255" s="170" t="s">
        <v>380</v>
      </c>
      <c r="H255" s="71"/>
      <c r="I255" s="71"/>
      <c r="J255" s="71"/>
      <c r="K255" s="71"/>
      <c r="L255" s="873"/>
      <c r="M255" s="873"/>
      <c r="N255" s="873"/>
    </row>
    <row r="256" spans="2:14" ht="17.5">
      <c r="B256" s="40">
        <v>43862</v>
      </c>
      <c r="C256" s="40"/>
      <c r="D256" s="71" t="s">
        <v>19</v>
      </c>
      <c r="E256" s="65" t="s">
        <v>613</v>
      </c>
      <c r="F256" s="65" t="s">
        <v>136</v>
      </c>
      <c r="G256" s="170" t="s">
        <v>380</v>
      </c>
      <c r="H256" s="71"/>
      <c r="I256" s="71"/>
      <c r="J256" s="71"/>
      <c r="K256" s="71"/>
      <c r="L256" s="873"/>
      <c r="M256" s="873"/>
      <c r="N256" s="873"/>
    </row>
    <row r="257" spans="2:14" ht="17.5">
      <c r="B257" s="40">
        <v>43863</v>
      </c>
      <c r="C257" s="40"/>
      <c r="D257" s="71" t="s">
        <v>19</v>
      </c>
      <c r="E257" s="65" t="s">
        <v>614</v>
      </c>
      <c r="F257" s="1432" t="s">
        <v>612</v>
      </c>
      <c r="G257" s="170" t="s">
        <v>380</v>
      </c>
      <c r="H257" s="71"/>
      <c r="I257" s="71"/>
      <c r="J257" s="71"/>
      <c r="K257" s="71"/>
      <c r="L257" s="873"/>
      <c r="M257" s="873"/>
      <c r="N257" s="873"/>
    </row>
    <row r="258" spans="2:14" ht="17.5">
      <c r="B258" s="40">
        <v>43869</v>
      </c>
      <c r="C258" s="40"/>
      <c r="D258" s="71" t="s">
        <v>19</v>
      </c>
      <c r="E258" s="65" t="s">
        <v>615</v>
      </c>
      <c r="F258" s="1432" t="s">
        <v>616</v>
      </c>
      <c r="G258" s="170" t="s">
        <v>380</v>
      </c>
      <c r="H258" s="71"/>
      <c r="I258" s="71"/>
      <c r="J258" s="71"/>
      <c r="K258" s="71"/>
      <c r="L258" s="873"/>
      <c r="M258" s="873"/>
      <c r="N258" s="873"/>
    </row>
    <row r="259" spans="2:14" ht="17.5">
      <c r="B259" s="40">
        <v>43869</v>
      </c>
      <c r="C259" s="40"/>
      <c r="D259" s="71" t="s">
        <v>19</v>
      </c>
      <c r="E259" s="65" t="s">
        <v>617</v>
      </c>
      <c r="F259" s="65" t="s">
        <v>758</v>
      </c>
      <c r="G259" s="170" t="s">
        <v>380</v>
      </c>
      <c r="H259" s="71"/>
      <c r="I259" s="71"/>
      <c r="J259" s="71"/>
      <c r="K259" s="71"/>
      <c r="L259" s="873"/>
      <c r="M259" s="873"/>
      <c r="N259" s="873"/>
    </row>
    <row r="260" spans="2:14" ht="17.5">
      <c r="B260" s="40">
        <v>43869</v>
      </c>
      <c r="C260" s="40"/>
      <c r="D260" s="71" t="s">
        <v>19</v>
      </c>
      <c r="E260" s="65" t="s">
        <v>618</v>
      </c>
      <c r="F260" s="1432" t="s">
        <v>515</v>
      </c>
      <c r="G260" s="170" t="s">
        <v>380</v>
      </c>
      <c r="H260" s="71"/>
      <c r="I260" s="71"/>
      <c r="J260" s="71"/>
      <c r="K260" s="71"/>
      <c r="L260" s="873"/>
      <c r="M260" s="873"/>
      <c r="N260" s="873"/>
    </row>
    <row r="261" spans="2:14" ht="17.5">
      <c r="B261" s="40">
        <v>43869</v>
      </c>
      <c r="C261" s="40"/>
      <c r="D261" s="71" t="s">
        <v>19</v>
      </c>
      <c r="E261" s="65" t="s">
        <v>619</v>
      </c>
      <c r="F261" s="1432" t="s">
        <v>555</v>
      </c>
      <c r="G261" s="170" t="s">
        <v>380</v>
      </c>
      <c r="H261" s="71"/>
      <c r="I261" s="71"/>
      <c r="J261" s="71"/>
      <c r="K261" s="71"/>
      <c r="L261" s="873"/>
      <c r="M261" s="873"/>
      <c r="N261" s="873"/>
    </row>
    <row r="262" spans="2:14" ht="17.5">
      <c r="B262" s="40">
        <v>43869</v>
      </c>
      <c r="C262" s="40"/>
      <c r="D262" s="71" t="s">
        <v>19</v>
      </c>
      <c r="E262" s="65" t="s">
        <v>620</v>
      </c>
      <c r="F262" s="65" t="s">
        <v>257</v>
      </c>
      <c r="G262" s="170" t="s">
        <v>380</v>
      </c>
      <c r="H262" s="71"/>
      <c r="I262" s="71"/>
      <c r="J262" s="71"/>
      <c r="K262" s="71"/>
      <c r="L262" s="873"/>
      <c r="M262" s="873"/>
      <c r="N262" s="873"/>
    </row>
    <row r="263" spans="2:14" ht="17.5">
      <c r="B263" s="40">
        <v>43869</v>
      </c>
      <c r="C263" s="40"/>
      <c r="D263" s="71" t="s">
        <v>19</v>
      </c>
      <c r="E263" s="65" t="s">
        <v>621</v>
      </c>
      <c r="F263" s="65" t="s">
        <v>759</v>
      </c>
      <c r="G263" s="170"/>
      <c r="H263" s="71"/>
      <c r="I263" s="71"/>
      <c r="J263" s="71"/>
      <c r="K263" s="71"/>
      <c r="L263" s="873"/>
      <c r="M263" s="873"/>
      <c r="N263" s="873"/>
    </row>
    <row r="264" spans="2:14" ht="17.5">
      <c r="B264" s="40">
        <v>43876</v>
      </c>
      <c r="C264" s="40"/>
      <c r="D264" s="71" t="s">
        <v>19</v>
      </c>
      <c r="E264" s="65" t="s">
        <v>622</v>
      </c>
      <c r="F264" s="65" t="s">
        <v>601</v>
      </c>
      <c r="G264" s="170"/>
      <c r="H264" s="71"/>
      <c r="I264" s="71"/>
      <c r="J264" s="71"/>
      <c r="K264" s="71"/>
      <c r="L264" s="873"/>
      <c r="M264" s="873"/>
      <c r="N264" s="873"/>
    </row>
    <row r="265" spans="2:14" ht="17.5">
      <c r="B265" s="40">
        <v>43876</v>
      </c>
      <c r="C265" s="40"/>
      <c r="D265" s="71" t="s">
        <v>19</v>
      </c>
      <c r="E265" s="65" t="s">
        <v>623</v>
      </c>
      <c r="F265" s="1432" t="s">
        <v>624</v>
      </c>
      <c r="G265" s="170" t="s">
        <v>380</v>
      </c>
      <c r="H265" s="71"/>
      <c r="I265" s="71"/>
      <c r="J265" s="71"/>
      <c r="K265" s="71"/>
      <c r="L265" s="873"/>
      <c r="M265" s="873"/>
      <c r="N265" s="873"/>
    </row>
    <row r="266" spans="2:14" ht="17.5">
      <c r="B266" s="40">
        <v>43876</v>
      </c>
      <c r="C266" s="40"/>
      <c r="D266" s="71" t="s">
        <v>19</v>
      </c>
      <c r="E266" s="65" t="s">
        <v>625</v>
      </c>
      <c r="F266" s="1432" t="s">
        <v>626</v>
      </c>
      <c r="G266" s="170" t="s">
        <v>380</v>
      </c>
      <c r="H266" s="71"/>
      <c r="I266" s="71"/>
      <c r="J266" s="71"/>
      <c r="K266" s="71"/>
      <c r="L266" s="873"/>
      <c r="M266" s="873"/>
      <c r="N266" s="873"/>
    </row>
    <row r="267" spans="2:14" ht="17.5">
      <c r="B267" s="40">
        <v>43876</v>
      </c>
      <c r="C267" s="40"/>
      <c r="D267" s="71" t="s">
        <v>19</v>
      </c>
      <c r="E267" s="65" t="s">
        <v>627</v>
      </c>
      <c r="F267" s="1432" t="s">
        <v>168</v>
      </c>
      <c r="G267" s="170" t="s">
        <v>380</v>
      </c>
      <c r="H267" s="71"/>
      <c r="I267" s="71"/>
      <c r="J267" s="71"/>
      <c r="K267" s="71"/>
      <c r="L267" s="873"/>
      <c r="M267" s="873"/>
      <c r="N267" s="873"/>
    </row>
    <row r="268" spans="2:14" ht="17.5">
      <c r="B268" s="40">
        <v>43876</v>
      </c>
      <c r="C268" s="40"/>
      <c r="D268" s="71" t="s">
        <v>19</v>
      </c>
      <c r="E268" s="65" t="s">
        <v>628</v>
      </c>
      <c r="F268" s="65" t="s">
        <v>629</v>
      </c>
      <c r="G268" s="170" t="s">
        <v>380</v>
      </c>
      <c r="H268" s="71"/>
      <c r="I268" s="71"/>
      <c r="J268" s="71"/>
      <c r="K268" s="71"/>
      <c r="L268" s="873"/>
      <c r="M268" s="873"/>
      <c r="N268" s="873"/>
    </row>
    <row r="269" spans="2:14" ht="17.5">
      <c r="B269" s="40">
        <v>43876</v>
      </c>
      <c r="C269" s="40"/>
      <c r="D269" s="71" t="s">
        <v>19</v>
      </c>
      <c r="E269" s="65" t="s">
        <v>630</v>
      </c>
      <c r="F269" s="1432" t="s">
        <v>629</v>
      </c>
      <c r="G269" s="170" t="s">
        <v>380</v>
      </c>
      <c r="H269" s="71"/>
      <c r="I269" s="71"/>
      <c r="J269" s="71"/>
      <c r="K269" s="71"/>
      <c r="L269" s="873"/>
      <c r="M269" s="873"/>
      <c r="N269" s="873"/>
    </row>
    <row r="270" spans="2:14" ht="17.5">
      <c r="B270" s="40">
        <v>43883</v>
      </c>
      <c r="C270" s="40"/>
      <c r="D270" s="71" t="s">
        <v>19</v>
      </c>
      <c r="E270" s="65" t="s">
        <v>631</v>
      </c>
      <c r="F270" s="1432" t="s">
        <v>632</v>
      </c>
      <c r="G270" s="170" t="s">
        <v>380</v>
      </c>
      <c r="H270" s="71"/>
      <c r="I270" s="71"/>
      <c r="J270" s="71"/>
      <c r="K270" s="71"/>
      <c r="L270" s="873"/>
      <c r="M270" s="873"/>
      <c r="N270" s="873"/>
    </row>
    <row r="271" spans="2:14" ht="17.5">
      <c r="B271" s="40">
        <v>43883</v>
      </c>
      <c r="C271" s="40"/>
      <c r="D271" s="71" t="s">
        <v>19</v>
      </c>
      <c r="E271" s="65" t="s">
        <v>633</v>
      </c>
      <c r="F271" s="65" t="s">
        <v>38</v>
      </c>
      <c r="G271" s="170" t="s">
        <v>380</v>
      </c>
      <c r="H271" s="71"/>
      <c r="I271" s="71"/>
      <c r="J271" s="71"/>
      <c r="K271" s="71"/>
      <c r="L271" s="873"/>
      <c r="M271" s="873"/>
      <c r="N271" s="873"/>
    </row>
    <row r="272" spans="2:14" ht="17.5">
      <c r="B272" s="40">
        <v>43883</v>
      </c>
      <c r="C272" s="40"/>
      <c r="D272" s="71" t="s">
        <v>19</v>
      </c>
      <c r="E272" s="65" t="s">
        <v>634</v>
      </c>
      <c r="F272" s="1432" t="s">
        <v>604</v>
      </c>
      <c r="G272" s="170" t="s">
        <v>380</v>
      </c>
      <c r="H272" s="71"/>
      <c r="I272" s="71"/>
      <c r="J272" s="71"/>
      <c r="K272" s="71"/>
      <c r="L272" s="873"/>
      <c r="M272" s="873"/>
      <c r="N272" s="873"/>
    </row>
    <row r="273" spans="2:14" ht="17.5">
      <c r="B273" s="40">
        <v>43883</v>
      </c>
      <c r="C273" s="40"/>
      <c r="D273" s="71" t="s">
        <v>19</v>
      </c>
      <c r="E273" s="65" t="s">
        <v>636</v>
      </c>
      <c r="F273" s="1432" t="s">
        <v>637</v>
      </c>
      <c r="G273" s="170" t="s">
        <v>380</v>
      </c>
      <c r="H273" s="71"/>
      <c r="I273" s="1335" t="s">
        <v>92</v>
      </c>
      <c r="J273" s="71"/>
      <c r="K273" s="71"/>
      <c r="L273" s="873"/>
      <c r="M273" s="873"/>
      <c r="N273" s="873"/>
    </row>
    <row r="274" spans="2:14" ht="17.5">
      <c r="B274" s="40">
        <v>43883</v>
      </c>
      <c r="C274" s="40"/>
      <c r="D274" s="71" t="s">
        <v>19</v>
      </c>
      <c r="E274" s="65" t="s">
        <v>638</v>
      </c>
      <c r="F274" s="65" t="s">
        <v>257</v>
      </c>
      <c r="G274" s="170" t="s">
        <v>380</v>
      </c>
      <c r="H274" s="71"/>
      <c r="I274" s="71"/>
      <c r="J274" s="71"/>
      <c r="K274" s="71"/>
      <c r="L274" s="873"/>
      <c r="M274" s="873"/>
      <c r="N274" s="873"/>
    </row>
    <row r="275" spans="2:14" ht="17.5">
      <c r="B275" s="40">
        <v>43883</v>
      </c>
      <c r="C275" s="40"/>
      <c r="D275" s="71" t="s">
        <v>19</v>
      </c>
      <c r="E275" s="65" t="s">
        <v>639</v>
      </c>
      <c r="F275" s="65" t="s">
        <v>257</v>
      </c>
      <c r="G275" s="170" t="s">
        <v>380</v>
      </c>
      <c r="H275" s="71"/>
      <c r="I275" s="71"/>
      <c r="J275" s="71"/>
      <c r="K275" s="71"/>
      <c r="L275" s="873"/>
      <c r="M275" s="873"/>
      <c r="N275" s="873"/>
    </row>
    <row r="276" spans="2:14" ht="17.5">
      <c r="B276" s="40">
        <v>43883</v>
      </c>
      <c r="C276" s="40"/>
      <c r="D276" s="71" t="s">
        <v>19</v>
      </c>
      <c r="E276" s="65" t="s">
        <v>640</v>
      </c>
      <c r="F276" s="1432" t="s">
        <v>584</v>
      </c>
      <c r="G276" s="170" t="s">
        <v>380</v>
      </c>
      <c r="H276" s="71"/>
      <c r="I276" s="71"/>
      <c r="J276" s="71"/>
      <c r="K276" s="71"/>
      <c r="L276" s="873"/>
      <c r="M276" s="873"/>
      <c r="N276" s="873"/>
    </row>
    <row r="277" spans="2:14" ht="17.5">
      <c r="B277" s="40">
        <v>43889</v>
      </c>
      <c r="C277" s="40"/>
      <c r="D277" s="71" t="s">
        <v>19</v>
      </c>
      <c r="E277" s="65" t="s">
        <v>641</v>
      </c>
      <c r="F277" s="65" t="s">
        <v>642</v>
      </c>
      <c r="G277" s="170" t="s">
        <v>380</v>
      </c>
      <c r="H277" s="71"/>
      <c r="I277" s="71"/>
      <c r="J277" s="71"/>
      <c r="K277" s="71"/>
      <c r="L277" s="873"/>
      <c r="M277" s="873"/>
      <c r="N277" s="873"/>
    </row>
    <row r="278" spans="2:14" ht="17.5">
      <c r="B278" s="40">
        <v>43890</v>
      </c>
      <c r="C278" s="40"/>
      <c r="D278" s="71" t="s">
        <v>19</v>
      </c>
      <c r="E278" s="65" t="s">
        <v>643</v>
      </c>
      <c r="F278" s="65" t="s">
        <v>499</v>
      </c>
      <c r="G278" s="170" t="s">
        <v>380</v>
      </c>
      <c r="H278" s="71"/>
      <c r="I278" s="71"/>
      <c r="J278" s="71"/>
      <c r="K278" s="71"/>
      <c r="L278" s="873"/>
      <c r="M278" s="873"/>
      <c r="N278" s="873"/>
    </row>
    <row r="279" spans="2:14" ht="17.5">
      <c r="B279" s="40">
        <v>43890</v>
      </c>
      <c r="C279" s="40"/>
      <c r="D279" s="71" t="s">
        <v>19</v>
      </c>
      <c r="E279" s="65" t="s">
        <v>644</v>
      </c>
      <c r="F279" s="65" t="s">
        <v>645</v>
      </c>
      <c r="G279" s="170" t="s">
        <v>380</v>
      </c>
      <c r="H279" s="71"/>
      <c r="I279" s="71"/>
      <c r="J279" s="71"/>
      <c r="K279" s="71"/>
      <c r="L279" s="873"/>
      <c r="M279" s="873"/>
      <c r="N279" s="873"/>
    </row>
    <row r="280" spans="2:14" ht="17.5">
      <c r="B280" s="40">
        <v>43890</v>
      </c>
      <c r="C280" s="40"/>
      <c r="D280" s="71" t="s">
        <v>19</v>
      </c>
      <c r="E280" s="65" t="s">
        <v>646</v>
      </c>
      <c r="F280" s="65" t="s">
        <v>53</v>
      </c>
      <c r="G280" s="170" t="s">
        <v>380</v>
      </c>
      <c r="H280" s="71"/>
      <c r="I280" s="71"/>
      <c r="J280" s="71"/>
      <c r="K280" s="71"/>
      <c r="L280" s="873"/>
      <c r="M280" s="873"/>
      <c r="N280" s="873"/>
    </row>
    <row r="281" spans="2:14" ht="17.5">
      <c r="B281" s="40">
        <v>43890</v>
      </c>
      <c r="C281" s="40"/>
      <c r="D281" s="71" t="s">
        <v>19</v>
      </c>
      <c r="E281" s="65" t="s">
        <v>647</v>
      </c>
      <c r="F281" s="65" t="s">
        <v>104</v>
      </c>
      <c r="G281" s="170" t="s">
        <v>380</v>
      </c>
      <c r="H281" s="71"/>
      <c r="I281" s="71"/>
      <c r="J281" s="71"/>
      <c r="K281" s="71"/>
      <c r="L281" s="873"/>
      <c r="M281" s="873"/>
      <c r="N281" s="873"/>
    </row>
    <row r="282" spans="2:14" ht="17.5">
      <c r="B282" s="40">
        <v>43890</v>
      </c>
      <c r="C282" s="40"/>
      <c r="D282" s="71" t="s">
        <v>19</v>
      </c>
      <c r="E282" s="65" t="s">
        <v>648</v>
      </c>
      <c r="F282" s="65" t="s">
        <v>257</v>
      </c>
      <c r="G282" s="170" t="s">
        <v>380</v>
      </c>
      <c r="H282" s="71"/>
      <c r="I282" s="71"/>
      <c r="J282" s="71"/>
      <c r="K282" s="71"/>
      <c r="L282" s="873"/>
      <c r="M282" s="873"/>
      <c r="N282" s="873"/>
    </row>
    <row r="283" spans="2:14" ht="17.5">
      <c r="B283" s="40">
        <v>43890</v>
      </c>
      <c r="C283" s="40"/>
      <c r="D283" s="71" t="s">
        <v>19</v>
      </c>
      <c r="E283" s="65" t="s">
        <v>649</v>
      </c>
      <c r="F283" s="65" t="s">
        <v>257</v>
      </c>
      <c r="G283" s="170" t="s">
        <v>380</v>
      </c>
      <c r="H283" s="71"/>
      <c r="I283" s="1434" t="s">
        <v>650</v>
      </c>
      <c r="J283" s="71"/>
      <c r="K283" s="71"/>
      <c r="L283" s="873"/>
      <c r="M283" s="873"/>
      <c r="N283" s="873"/>
    </row>
    <row r="284" spans="2:14" ht="17.5">
      <c r="B284" s="40">
        <v>43896</v>
      </c>
      <c r="C284" s="40"/>
      <c r="D284" s="71" t="s">
        <v>19</v>
      </c>
      <c r="E284" s="65" t="s">
        <v>651</v>
      </c>
      <c r="F284" s="65" t="s">
        <v>652</v>
      </c>
      <c r="G284" s="170" t="s">
        <v>380</v>
      </c>
      <c r="H284" s="71"/>
      <c r="I284" s="71"/>
      <c r="J284" s="71"/>
      <c r="K284" s="71"/>
      <c r="L284" s="873"/>
      <c r="M284" s="873"/>
      <c r="N284" s="873"/>
    </row>
    <row r="285" spans="2:14" ht="17.5">
      <c r="B285" s="40">
        <v>43897</v>
      </c>
      <c r="C285" s="40"/>
      <c r="D285" s="71" t="s">
        <v>19</v>
      </c>
      <c r="E285" s="65" t="s">
        <v>654</v>
      </c>
      <c r="F285" s="65" t="s">
        <v>192</v>
      </c>
      <c r="G285" s="178" t="s">
        <v>380</v>
      </c>
      <c r="H285" s="71"/>
      <c r="I285" s="71"/>
      <c r="J285" s="71"/>
      <c r="K285" s="71"/>
      <c r="L285" s="873"/>
      <c r="M285" s="873"/>
      <c r="N285" s="873"/>
    </row>
    <row r="286" spans="2:14" ht="17.5">
      <c r="B286" s="40">
        <v>43897</v>
      </c>
      <c r="C286" s="40"/>
      <c r="D286" s="71" t="s">
        <v>19</v>
      </c>
      <c r="E286" s="65" t="s">
        <v>655</v>
      </c>
      <c r="F286" s="65" t="s">
        <v>656</v>
      </c>
      <c r="G286" s="178" t="s">
        <v>380</v>
      </c>
      <c r="H286" s="71"/>
      <c r="I286" s="71"/>
      <c r="J286" s="71"/>
      <c r="K286" s="71"/>
      <c r="L286" s="873"/>
      <c r="M286" s="873"/>
      <c r="N286" s="873"/>
    </row>
    <row r="287" spans="2:14" ht="17.5">
      <c r="B287" s="40">
        <v>43897</v>
      </c>
      <c r="C287" s="40"/>
      <c r="D287" s="71" t="s">
        <v>19</v>
      </c>
      <c r="E287" s="65" t="s">
        <v>657</v>
      </c>
      <c r="F287" s="65" t="s">
        <v>186</v>
      </c>
      <c r="G287" s="178" t="s">
        <v>380</v>
      </c>
      <c r="H287" s="71"/>
      <c r="I287" s="71"/>
      <c r="J287" s="71"/>
      <c r="K287" s="71"/>
      <c r="L287" s="873"/>
      <c r="M287" s="873"/>
      <c r="N287" s="873"/>
    </row>
    <row r="288" spans="2:14" ht="17.5">
      <c r="B288" s="40">
        <v>43897</v>
      </c>
      <c r="C288" s="40"/>
      <c r="D288" s="71" t="s">
        <v>19</v>
      </c>
      <c r="E288" s="65" t="s">
        <v>658</v>
      </c>
      <c r="F288" s="65" t="s">
        <v>446</v>
      </c>
      <c r="G288" s="178" t="s">
        <v>380</v>
      </c>
      <c r="H288" s="71"/>
      <c r="I288" s="71"/>
      <c r="J288" s="71"/>
      <c r="K288" s="71"/>
      <c r="L288" s="873"/>
      <c r="M288" s="873"/>
      <c r="N288" s="873"/>
    </row>
    <row r="289" spans="2:14" ht="17.5">
      <c r="B289" s="40">
        <v>43897</v>
      </c>
      <c r="C289" s="40"/>
      <c r="D289" s="71" t="s">
        <v>19</v>
      </c>
      <c r="E289" s="65" t="s">
        <v>659</v>
      </c>
      <c r="F289" s="65" t="s">
        <v>123</v>
      </c>
      <c r="G289" s="178" t="s">
        <v>380</v>
      </c>
      <c r="H289" s="71"/>
      <c r="I289" s="71"/>
      <c r="J289" s="71"/>
      <c r="K289" s="71"/>
      <c r="L289" s="873"/>
      <c r="M289" s="873"/>
      <c r="N289" s="873"/>
    </row>
    <row r="290" spans="2:14" ht="17.5">
      <c r="B290" s="40">
        <v>43897</v>
      </c>
      <c r="C290" s="40"/>
      <c r="D290" s="71" t="s">
        <v>19</v>
      </c>
      <c r="E290" s="65" t="s">
        <v>660</v>
      </c>
      <c r="F290" s="65" t="s">
        <v>329</v>
      </c>
      <c r="G290" s="178" t="s">
        <v>380</v>
      </c>
      <c r="H290" s="71"/>
      <c r="I290" s="71"/>
      <c r="J290" s="71"/>
      <c r="K290" s="71"/>
      <c r="L290" s="873"/>
      <c r="M290" s="873"/>
      <c r="N290" s="873"/>
    </row>
    <row r="291" spans="2:14" ht="17.5">
      <c r="B291" s="40">
        <v>43904</v>
      </c>
      <c r="C291" s="40"/>
      <c r="D291" s="71" t="s">
        <v>19</v>
      </c>
      <c r="E291" s="65" t="s">
        <v>661</v>
      </c>
      <c r="F291" s="65" t="s">
        <v>53</v>
      </c>
      <c r="G291" s="178" t="s">
        <v>380</v>
      </c>
      <c r="H291" s="71"/>
      <c r="I291" s="71"/>
      <c r="J291" s="71"/>
      <c r="K291" s="71"/>
      <c r="L291" s="873"/>
      <c r="M291" s="873"/>
      <c r="N291" s="873"/>
    </row>
    <row r="292" spans="2:14" ht="17.5">
      <c r="B292" s="40">
        <v>43904</v>
      </c>
      <c r="C292" s="40"/>
      <c r="D292" s="71" t="s">
        <v>19</v>
      </c>
      <c r="E292" s="65" t="s">
        <v>662</v>
      </c>
      <c r="F292" s="65" t="s">
        <v>663</v>
      </c>
      <c r="G292" s="178" t="s">
        <v>380</v>
      </c>
      <c r="H292" s="71"/>
      <c r="I292" s="71"/>
      <c r="J292" s="71"/>
      <c r="K292" s="71"/>
      <c r="L292" s="873"/>
      <c r="M292" s="873"/>
      <c r="N292" s="873"/>
    </row>
    <row r="293" spans="2:14" ht="17.5">
      <c r="B293" s="40">
        <v>43904</v>
      </c>
      <c r="C293" s="40"/>
      <c r="D293" s="71" t="s">
        <v>19</v>
      </c>
      <c r="E293" s="74" t="s">
        <v>665</v>
      </c>
      <c r="F293" s="65" t="s">
        <v>667</v>
      </c>
      <c r="G293" s="178" t="s">
        <v>380</v>
      </c>
      <c r="H293" s="71"/>
      <c r="I293" s="71"/>
      <c r="J293" s="71"/>
      <c r="K293" s="71"/>
      <c r="L293" s="873"/>
      <c r="M293" s="873"/>
      <c r="N293" s="873"/>
    </row>
    <row r="294" spans="2:14" ht="17.5">
      <c r="B294" s="40">
        <v>43904</v>
      </c>
      <c r="C294" s="40"/>
      <c r="D294" s="1435" t="s">
        <v>19</v>
      </c>
      <c r="E294" s="1351" t="s">
        <v>681</v>
      </c>
      <c r="F294" s="121" t="s">
        <v>682</v>
      </c>
      <c r="G294" s="178" t="s">
        <v>380</v>
      </c>
      <c r="H294" s="71"/>
      <c r="I294" s="71"/>
      <c r="J294" s="71"/>
      <c r="K294" s="71"/>
      <c r="L294" s="873"/>
      <c r="M294" s="873"/>
      <c r="N294" s="873"/>
    </row>
    <row r="295" spans="2:14" ht="17.5">
      <c r="B295" s="40">
        <v>43904</v>
      </c>
      <c r="C295" s="40"/>
      <c r="D295" s="1053" t="s">
        <v>19</v>
      </c>
      <c r="E295" s="1351" t="s">
        <v>683</v>
      </c>
      <c r="F295" s="121" t="s">
        <v>684</v>
      </c>
      <c r="G295" s="178" t="s">
        <v>380</v>
      </c>
      <c r="H295" s="71"/>
      <c r="I295" s="71"/>
      <c r="J295" s="71"/>
      <c r="K295" s="71"/>
      <c r="L295" s="873"/>
      <c r="M295" s="873"/>
      <c r="N295" s="873"/>
    </row>
    <row r="296" spans="2:14" ht="17.5">
      <c r="B296" s="40">
        <v>43910</v>
      </c>
      <c r="C296" s="40"/>
      <c r="D296" s="102" t="s">
        <v>19</v>
      </c>
      <c r="E296" s="99" t="s">
        <v>562</v>
      </c>
      <c r="F296" s="65" t="s">
        <v>200</v>
      </c>
      <c r="G296" s="178" t="s">
        <v>380</v>
      </c>
      <c r="H296" s="71"/>
      <c r="I296" s="71"/>
      <c r="J296" s="71"/>
      <c r="K296" s="71"/>
      <c r="L296" s="873"/>
      <c r="M296" s="873"/>
      <c r="N296" s="873"/>
    </row>
    <row r="297" spans="2:14" ht="17.5">
      <c r="B297" s="40">
        <v>43910</v>
      </c>
      <c r="C297" s="40"/>
      <c r="D297" s="71" t="s">
        <v>19</v>
      </c>
      <c r="E297" s="65" t="s">
        <v>668</v>
      </c>
      <c r="F297" s="65" t="s">
        <v>126</v>
      </c>
      <c r="G297" s="178" t="s">
        <v>380</v>
      </c>
      <c r="H297" s="71"/>
      <c r="I297" s="71"/>
      <c r="J297" s="71"/>
      <c r="K297" s="71"/>
      <c r="L297" s="873"/>
      <c r="M297" s="873"/>
      <c r="N297" s="873"/>
    </row>
    <row r="298" spans="2:14" ht="17.5">
      <c r="B298" s="40">
        <v>43911</v>
      </c>
      <c r="C298" s="40"/>
      <c r="D298" s="71" t="s">
        <v>19</v>
      </c>
      <c r="E298" s="65" t="s">
        <v>669</v>
      </c>
      <c r="F298" s="65" t="s">
        <v>343</v>
      </c>
      <c r="G298" s="178" t="s">
        <v>380</v>
      </c>
      <c r="H298" s="71"/>
      <c r="I298" s="71"/>
      <c r="J298" s="71"/>
      <c r="K298" s="71"/>
      <c r="L298" s="873"/>
      <c r="M298" s="873"/>
      <c r="N298" s="873"/>
    </row>
    <row r="299" spans="2:14" ht="17.5">
      <c r="B299" s="40">
        <v>43911</v>
      </c>
      <c r="C299" s="40"/>
      <c r="D299" s="71" t="s">
        <v>19</v>
      </c>
      <c r="E299" s="65" t="s">
        <v>670</v>
      </c>
      <c r="F299" s="65" t="s">
        <v>604</v>
      </c>
      <c r="G299" s="178" t="s">
        <v>380</v>
      </c>
      <c r="H299" s="71"/>
      <c r="I299" s="71"/>
      <c r="J299" s="71"/>
      <c r="K299" s="71"/>
      <c r="L299" s="873"/>
      <c r="M299" s="873"/>
      <c r="N299" s="873"/>
    </row>
    <row r="300" spans="2:14" ht="17.5">
      <c r="B300" s="40">
        <v>43911</v>
      </c>
      <c r="C300" s="40"/>
      <c r="D300" s="71" t="s">
        <v>19</v>
      </c>
      <c r="E300" s="873" t="s">
        <v>685</v>
      </c>
      <c r="F300" s="873" t="s">
        <v>686</v>
      </c>
      <c r="G300" s="178" t="s">
        <v>380</v>
      </c>
      <c r="H300" s="71"/>
      <c r="I300" s="71"/>
      <c r="J300" s="71"/>
      <c r="K300" s="71"/>
      <c r="L300" s="873"/>
      <c r="M300" s="873"/>
      <c r="N300" s="873"/>
    </row>
    <row r="301" spans="2:14" ht="17.5">
      <c r="B301" s="40">
        <v>43911</v>
      </c>
      <c r="C301" s="40">
        <v>43924</v>
      </c>
      <c r="D301" s="71" t="s">
        <v>19</v>
      </c>
      <c r="E301" s="65" t="s">
        <v>687</v>
      </c>
      <c r="F301" s="873" t="s">
        <v>688</v>
      </c>
      <c r="G301" s="178" t="s">
        <v>380</v>
      </c>
      <c r="H301" s="71"/>
      <c r="I301" s="71"/>
      <c r="J301" s="71"/>
      <c r="K301" s="71"/>
      <c r="L301" s="873"/>
      <c r="M301" s="873"/>
      <c r="N301" s="873"/>
    </row>
    <row r="302" spans="2:14" ht="17.5">
      <c r="B302" s="40">
        <v>43917</v>
      </c>
      <c r="C302" s="40"/>
      <c r="D302" s="71" t="s">
        <v>19</v>
      </c>
      <c r="E302" s="65" t="s">
        <v>692</v>
      </c>
      <c r="F302" s="65" t="s">
        <v>126</v>
      </c>
      <c r="G302" s="178" t="s">
        <v>380</v>
      </c>
      <c r="H302" s="71"/>
      <c r="I302" s="71"/>
      <c r="J302" s="71"/>
      <c r="K302" s="71"/>
      <c r="L302" s="873"/>
      <c r="M302" s="873"/>
      <c r="N302" s="873"/>
    </row>
    <row r="303" spans="2:14" ht="17.5">
      <c r="B303" s="40">
        <v>43918</v>
      </c>
      <c r="C303" s="40"/>
      <c r="D303" s="71" t="s">
        <v>19</v>
      </c>
      <c r="E303" s="873" t="s">
        <v>767</v>
      </c>
      <c r="F303" s="873" t="s">
        <v>53</v>
      </c>
      <c r="G303" s="178" t="s">
        <v>380</v>
      </c>
      <c r="H303" s="71"/>
      <c r="I303" s="71"/>
      <c r="J303" s="71"/>
      <c r="K303" s="71"/>
      <c r="L303" s="873"/>
      <c r="M303" s="873"/>
      <c r="N303" s="873"/>
    </row>
    <row r="304" spans="2:14" ht="17.5">
      <c r="B304" s="40">
        <v>43918</v>
      </c>
      <c r="C304" s="40"/>
      <c r="D304" s="71" t="s">
        <v>19</v>
      </c>
      <c r="E304" s="873" t="s">
        <v>702</v>
      </c>
      <c r="F304" s="873" t="s">
        <v>703</v>
      </c>
      <c r="G304" s="178" t="s">
        <v>380</v>
      </c>
      <c r="H304" s="71"/>
      <c r="I304" s="71"/>
      <c r="J304" s="71"/>
      <c r="K304" s="71"/>
      <c r="L304" s="873"/>
      <c r="M304" s="873"/>
      <c r="N304" s="873"/>
    </row>
    <row r="305" spans="2:14" ht="17.5">
      <c r="B305" s="40">
        <v>43918</v>
      </c>
      <c r="C305" s="40">
        <v>43924</v>
      </c>
      <c r="D305" s="71" t="s">
        <v>19</v>
      </c>
      <c r="E305" s="873" t="s">
        <v>704</v>
      </c>
      <c r="F305" s="873" t="s">
        <v>688</v>
      </c>
      <c r="G305" s="178" t="s">
        <v>380</v>
      </c>
      <c r="H305" s="71"/>
      <c r="I305" s="71"/>
      <c r="J305" s="71"/>
      <c r="K305" s="71"/>
      <c r="L305" s="873"/>
      <c r="M305" s="873"/>
      <c r="N305" s="873"/>
    </row>
    <row r="306" spans="2:14" ht="17.5">
      <c r="B306" s="40">
        <v>43918</v>
      </c>
      <c r="C306" s="40"/>
      <c r="D306" s="71" t="s">
        <v>19</v>
      </c>
      <c r="E306" s="873" t="s">
        <v>768</v>
      </c>
      <c r="F306" s="873" t="s">
        <v>689</v>
      </c>
      <c r="G306" s="178" t="s">
        <v>380</v>
      </c>
      <c r="H306" s="71"/>
      <c r="I306" s="71"/>
      <c r="J306" s="71"/>
      <c r="K306" s="71"/>
      <c r="L306" s="873"/>
      <c r="M306" s="873"/>
      <c r="N306" s="873"/>
    </row>
    <row r="307" spans="2:14" ht="17.5">
      <c r="B307" s="40">
        <v>43924</v>
      </c>
      <c r="C307" s="40"/>
      <c r="D307" s="71" t="s">
        <v>19</v>
      </c>
      <c r="E307" s="873" t="s">
        <v>700</v>
      </c>
      <c r="F307" s="873" t="s">
        <v>701</v>
      </c>
      <c r="G307" s="178" t="s">
        <v>380</v>
      </c>
      <c r="H307" s="71"/>
      <c r="I307" s="71"/>
      <c r="J307" s="71"/>
      <c r="K307" s="71"/>
      <c r="L307" s="873"/>
      <c r="M307" s="873"/>
      <c r="N307" s="873"/>
    </row>
    <row r="308" spans="2:14" ht="17.5">
      <c r="B308" s="40">
        <v>43925</v>
      </c>
      <c r="C308" s="40"/>
      <c r="D308" s="71" t="s">
        <v>19</v>
      </c>
      <c r="E308" s="873" t="s">
        <v>690</v>
      </c>
      <c r="F308" s="873" t="s">
        <v>691</v>
      </c>
      <c r="G308" s="178" t="s">
        <v>380</v>
      </c>
      <c r="H308" s="71"/>
      <c r="I308" s="71" t="s">
        <v>696</v>
      </c>
      <c r="J308" s="71"/>
      <c r="K308" s="71"/>
      <c r="L308" s="873"/>
      <c r="M308" s="873"/>
      <c r="N308" s="873"/>
    </row>
    <row r="309" spans="2:14" ht="17.5">
      <c r="B309" s="40">
        <v>43925</v>
      </c>
      <c r="C309" s="40"/>
      <c r="D309" s="71" t="s">
        <v>19</v>
      </c>
      <c r="E309" s="873" t="s">
        <v>692</v>
      </c>
      <c r="F309" s="873" t="s">
        <v>693</v>
      </c>
      <c r="G309" s="178" t="s">
        <v>380</v>
      </c>
      <c r="H309" s="71"/>
      <c r="I309" s="71"/>
      <c r="J309" s="71"/>
      <c r="K309" s="71"/>
      <c r="L309" s="873"/>
      <c r="M309" s="873"/>
      <c r="N309" s="873"/>
    </row>
    <row r="310" spans="2:14" ht="17.5">
      <c r="B310" s="40">
        <v>43925</v>
      </c>
      <c r="C310" s="40"/>
      <c r="D310" s="71" t="s">
        <v>19</v>
      </c>
      <c r="E310" s="873" t="s">
        <v>694</v>
      </c>
      <c r="F310" s="873" t="s">
        <v>688</v>
      </c>
      <c r="G310" s="178" t="s">
        <v>380</v>
      </c>
      <c r="H310" s="71"/>
      <c r="I310" s="71" t="s">
        <v>695</v>
      </c>
      <c r="J310" s="71"/>
      <c r="K310" s="71"/>
      <c r="L310" s="873"/>
      <c r="M310" s="873"/>
      <c r="N310" s="873"/>
    </row>
    <row r="311" spans="2:14" ht="17.5">
      <c r="B311" s="40">
        <v>43927</v>
      </c>
      <c r="C311" s="40"/>
      <c r="D311" s="71" t="s">
        <v>19</v>
      </c>
      <c r="E311" s="873" t="s">
        <v>705</v>
      </c>
      <c r="F311" s="873" t="s">
        <v>706</v>
      </c>
      <c r="G311" s="178" t="s">
        <v>380</v>
      </c>
      <c r="H311" s="71"/>
      <c r="I311" s="71"/>
      <c r="J311" s="71"/>
      <c r="K311" s="71"/>
      <c r="L311" s="873"/>
      <c r="M311" s="873"/>
      <c r="N311" s="873"/>
    </row>
    <row r="312" spans="2:14" ht="17.5">
      <c r="B312" s="40">
        <v>43927</v>
      </c>
      <c r="C312" s="40"/>
      <c r="D312" s="71" t="s">
        <v>19</v>
      </c>
      <c r="E312" s="873" t="s">
        <v>707</v>
      </c>
      <c r="F312" s="873" t="s">
        <v>708</v>
      </c>
      <c r="G312" s="178" t="s">
        <v>380</v>
      </c>
      <c r="H312" s="71"/>
      <c r="I312" s="71"/>
      <c r="J312" s="71"/>
      <c r="K312" s="71"/>
      <c r="L312" s="873"/>
      <c r="M312" s="873"/>
      <c r="N312" s="873"/>
    </row>
    <row r="313" spans="2:14" ht="17.5">
      <c r="B313" s="40">
        <v>43927</v>
      </c>
      <c r="C313" s="40"/>
      <c r="D313" s="71" t="s">
        <v>19</v>
      </c>
      <c r="E313" s="873" t="s">
        <v>709</v>
      </c>
      <c r="F313" s="873" t="s">
        <v>710</v>
      </c>
      <c r="G313" s="178" t="s">
        <v>380</v>
      </c>
      <c r="H313" s="71"/>
      <c r="I313" s="71"/>
      <c r="J313" s="71"/>
      <c r="K313" s="71"/>
      <c r="L313" s="873"/>
      <c r="M313" s="873"/>
      <c r="N313" s="873"/>
    </row>
    <row r="314" spans="2:14" ht="17.5">
      <c r="B314" s="40">
        <v>43927</v>
      </c>
      <c r="C314" s="40"/>
      <c r="D314" s="71" t="s">
        <v>19</v>
      </c>
      <c r="E314" s="873" t="s">
        <v>737</v>
      </c>
      <c r="F314" s="873" t="s">
        <v>738</v>
      </c>
      <c r="G314" s="178" t="s">
        <v>380</v>
      </c>
      <c r="H314" s="71"/>
      <c r="I314" s="71"/>
      <c r="J314" s="71"/>
      <c r="K314" s="71"/>
      <c r="L314" s="873"/>
      <c r="M314" s="873"/>
      <c r="N314" s="873"/>
    </row>
    <row r="315" spans="2:14" ht="17.5">
      <c r="B315" s="40">
        <v>43932</v>
      </c>
      <c r="C315" s="40"/>
      <c r="D315" s="71" t="s">
        <v>19</v>
      </c>
      <c r="E315" s="873" t="s">
        <v>711</v>
      </c>
      <c r="F315" s="873" t="s">
        <v>53</v>
      </c>
      <c r="G315" s="178" t="s">
        <v>380</v>
      </c>
      <c r="H315" s="71"/>
      <c r="I315" s="71"/>
      <c r="J315" s="71"/>
      <c r="K315" s="71"/>
      <c r="L315" s="873"/>
      <c r="M315" s="873"/>
      <c r="N315" s="873"/>
    </row>
    <row r="316" spans="2:14" ht="17.5">
      <c r="B316" s="40">
        <v>43932</v>
      </c>
      <c r="C316" s="40"/>
      <c r="D316" s="71" t="s">
        <v>19</v>
      </c>
      <c r="E316" s="873" t="s">
        <v>712</v>
      </c>
      <c r="F316" s="873" t="s">
        <v>686</v>
      </c>
      <c r="G316" s="178" t="s">
        <v>380</v>
      </c>
      <c r="H316" s="71"/>
      <c r="I316" s="71"/>
      <c r="J316" s="71"/>
      <c r="K316" s="71"/>
      <c r="L316" s="873"/>
      <c r="M316" s="873"/>
      <c r="N316" s="873"/>
    </row>
    <row r="317" spans="2:14" ht="17.5">
      <c r="B317" s="40">
        <v>43932</v>
      </c>
      <c r="C317" s="40"/>
      <c r="D317" s="71" t="s">
        <v>19</v>
      </c>
      <c r="E317" s="873" t="s">
        <v>714</v>
      </c>
      <c r="F317" s="873" t="s">
        <v>713</v>
      </c>
      <c r="G317" s="178" t="s">
        <v>380</v>
      </c>
      <c r="H317" s="71"/>
      <c r="I317" s="71"/>
      <c r="J317" s="71"/>
      <c r="K317" s="71"/>
      <c r="L317" s="873"/>
      <c r="M317" s="873"/>
      <c r="N317" s="873"/>
    </row>
    <row r="318" spans="2:14" ht="17.5">
      <c r="B318" s="40">
        <v>43932</v>
      </c>
      <c r="C318" s="40"/>
      <c r="D318" s="71" t="s">
        <v>19</v>
      </c>
      <c r="E318" s="873" t="s">
        <v>715</v>
      </c>
      <c r="F318" s="873" t="s">
        <v>716</v>
      </c>
      <c r="G318" s="178" t="s">
        <v>380</v>
      </c>
      <c r="H318" s="71"/>
      <c r="I318" s="71"/>
      <c r="J318" s="71"/>
      <c r="K318" s="71"/>
      <c r="L318" s="873"/>
      <c r="M318" s="873"/>
      <c r="N318" s="873"/>
    </row>
    <row r="319" spans="2:14" ht="17.5">
      <c r="B319" s="40">
        <v>43932</v>
      </c>
      <c r="C319" s="40"/>
      <c r="D319" s="71" t="s">
        <v>19</v>
      </c>
      <c r="E319" s="873" t="s">
        <v>717</v>
      </c>
      <c r="F319" s="873" t="s">
        <v>718</v>
      </c>
      <c r="G319" s="178" t="s">
        <v>380</v>
      </c>
      <c r="H319" s="71"/>
      <c r="I319" s="71"/>
      <c r="J319" s="71"/>
      <c r="K319" s="71"/>
      <c r="L319" s="873"/>
      <c r="M319" s="873"/>
      <c r="N319" s="873"/>
    </row>
    <row r="320" spans="2:14" ht="17.5">
      <c r="B320" s="40">
        <v>43932</v>
      </c>
      <c r="C320" s="40"/>
      <c r="D320" s="71" t="s">
        <v>19</v>
      </c>
      <c r="E320" s="873" t="s">
        <v>719</v>
      </c>
      <c r="F320" s="873" t="s">
        <v>718</v>
      </c>
      <c r="G320" s="178" t="s">
        <v>380</v>
      </c>
      <c r="H320" s="71"/>
      <c r="I320" s="71"/>
      <c r="J320" s="71"/>
      <c r="K320" s="71"/>
      <c r="L320" s="873"/>
      <c r="M320" s="873"/>
      <c r="N320" s="873"/>
    </row>
    <row r="321" spans="2:14" ht="17.5">
      <c r="B321" s="40">
        <v>43932</v>
      </c>
      <c r="C321" s="40"/>
      <c r="D321" s="71" t="s">
        <v>19</v>
      </c>
      <c r="E321" s="873" t="s">
        <v>744</v>
      </c>
      <c r="F321" s="873" t="s">
        <v>762</v>
      </c>
      <c r="G321" s="178" t="s">
        <v>380</v>
      </c>
      <c r="H321" s="71"/>
      <c r="I321" s="71"/>
      <c r="J321" s="71"/>
      <c r="K321" s="71"/>
      <c r="L321" s="873"/>
      <c r="M321" s="873"/>
      <c r="N321" s="873"/>
    </row>
    <row r="322" spans="2:14" ht="17.5">
      <c r="B322" s="40">
        <v>43939</v>
      </c>
      <c r="C322" s="40"/>
      <c r="D322" s="71" t="s">
        <v>19</v>
      </c>
      <c r="E322" s="873" t="s">
        <v>697</v>
      </c>
      <c r="F322" s="873" t="s">
        <v>698</v>
      </c>
      <c r="G322" s="178" t="s">
        <v>380</v>
      </c>
      <c r="H322" s="71"/>
      <c r="I322" s="71"/>
      <c r="J322" s="71"/>
      <c r="K322" s="71"/>
      <c r="L322" s="873"/>
      <c r="M322" s="873"/>
      <c r="N322" s="873"/>
    </row>
    <row r="323" spans="2:14" ht="17.5">
      <c r="B323" s="40">
        <v>43939</v>
      </c>
      <c r="C323" s="40"/>
      <c r="D323" s="71" t="s">
        <v>19</v>
      </c>
      <c r="E323" s="873" t="s">
        <v>699</v>
      </c>
      <c r="F323" s="873" t="s">
        <v>698</v>
      </c>
      <c r="G323" s="178" t="s">
        <v>380</v>
      </c>
      <c r="H323" s="71"/>
      <c r="I323" s="71"/>
      <c r="J323" s="71"/>
      <c r="K323" s="71"/>
      <c r="L323" s="873"/>
      <c r="M323" s="873"/>
      <c r="N323" s="873"/>
    </row>
    <row r="324" spans="2:14" ht="17.649999999999999" customHeight="1">
      <c r="B324" s="40">
        <v>43939</v>
      </c>
      <c r="C324" s="40"/>
      <c r="D324" s="71" t="s">
        <v>19</v>
      </c>
      <c r="E324" s="873" t="s">
        <v>720</v>
      </c>
      <c r="F324" s="873" t="s">
        <v>721</v>
      </c>
      <c r="G324" s="178" t="s">
        <v>380</v>
      </c>
      <c r="H324" s="71"/>
      <c r="I324" s="71"/>
      <c r="J324" s="71"/>
      <c r="K324" s="71"/>
      <c r="L324" s="873"/>
      <c r="M324" s="873"/>
      <c r="N324" s="873"/>
    </row>
    <row r="325" spans="2:14" ht="17.649999999999999" customHeight="1">
      <c r="B325" s="40">
        <v>43939</v>
      </c>
      <c r="C325" s="40"/>
      <c r="D325" s="71" t="s">
        <v>19</v>
      </c>
      <c r="E325" s="873" t="s">
        <v>739</v>
      </c>
      <c r="F325" s="873" t="s">
        <v>740</v>
      </c>
      <c r="G325" s="178" t="s">
        <v>380</v>
      </c>
      <c r="H325" s="71"/>
      <c r="I325" s="71"/>
      <c r="J325" s="71"/>
      <c r="K325" s="71"/>
      <c r="L325" s="873"/>
      <c r="M325" s="873"/>
      <c r="N325" s="873"/>
    </row>
    <row r="326" spans="2:14" ht="17.649999999999999" customHeight="1">
      <c r="B326" s="40">
        <v>43939</v>
      </c>
      <c r="C326" s="40"/>
      <c r="D326" s="71" t="s">
        <v>19</v>
      </c>
      <c r="E326" s="873" t="s">
        <v>722</v>
      </c>
      <c r="F326" s="873" t="s">
        <v>723</v>
      </c>
      <c r="G326" s="178" t="s">
        <v>380</v>
      </c>
      <c r="H326" s="71"/>
      <c r="I326" s="71"/>
      <c r="J326" s="71"/>
      <c r="K326" s="71"/>
      <c r="L326" s="873"/>
      <c r="M326" s="873"/>
      <c r="N326" s="873"/>
    </row>
    <row r="327" spans="2:14" ht="17.649999999999999" customHeight="1">
      <c r="B327" s="40">
        <v>43939</v>
      </c>
      <c r="C327" s="40"/>
      <c r="D327" s="71" t="s">
        <v>19</v>
      </c>
      <c r="E327" s="873" t="s">
        <v>724</v>
      </c>
      <c r="F327" s="873" t="s">
        <v>725</v>
      </c>
      <c r="G327" s="178" t="s">
        <v>380</v>
      </c>
      <c r="H327" s="71"/>
      <c r="I327" s="71"/>
      <c r="J327" s="71"/>
      <c r="K327" s="71"/>
      <c r="L327" s="873"/>
      <c r="M327" s="873"/>
      <c r="N327" s="873"/>
    </row>
    <row r="328" spans="2:14" ht="17.649999999999999" customHeight="1">
      <c r="B328" s="40">
        <v>43946</v>
      </c>
      <c r="C328" s="40"/>
      <c r="D328" s="71" t="s">
        <v>19</v>
      </c>
      <c r="E328" s="873" t="s">
        <v>726</v>
      </c>
      <c r="F328" s="873" t="s">
        <v>727</v>
      </c>
      <c r="G328" s="178" t="s">
        <v>380</v>
      </c>
      <c r="H328" s="71"/>
      <c r="I328" s="71"/>
      <c r="J328" s="71"/>
      <c r="K328" s="71"/>
      <c r="L328" s="873"/>
      <c r="M328" s="873"/>
      <c r="N328" s="873"/>
    </row>
    <row r="329" spans="2:14" ht="17.649999999999999" customHeight="1">
      <c r="B329" s="40">
        <v>43946</v>
      </c>
      <c r="C329" s="40"/>
      <c r="D329" s="71" t="s">
        <v>19</v>
      </c>
      <c r="E329" s="873" t="s">
        <v>728</v>
      </c>
      <c r="F329" s="873" t="s">
        <v>729</v>
      </c>
      <c r="G329" s="178" t="s">
        <v>380</v>
      </c>
      <c r="H329" s="71"/>
      <c r="I329" s="71"/>
      <c r="J329" s="71"/>
      <c r="K329" s="71"/>
      <c r="L329" s="873"/>
      <c r="M329" s="873"/>
      <c r="N329" s="873"/>
    </row>
    <row r="330" spans="2:14" ht="17.649999999999999" customHeight="1">
      <c r="B330" s="40">
        <v>43946</v>
      </c>
      <c r="C330" s="40"/>
      <c r="D330" s="71" t="s">
        <v>19</v>
      </c>
      <c r="E330" s="873" t="s">
        <v>746</v>
      </c>
      <c r="F330" s="873" t="s">
        <v>747</v>
      </c>
      <c r="G330" s="178" t="s">
        <v>380</v>
      </c>
      <c r="H330" s="71"/>
      <c r="I330" s="71"/>
      <c r="J330" s="71"/>
      <c r="K330" s="71"/>
      <c r="L330" s="873"/>
      <c r="M330" s="873"/>
      <c r="N330" s="873"/>
    </row>
    <row r="331" spans="2:14" ht="17.649999999999999" customHeight="1">
      <c r="B331" s="40">
        <v>43946</v>
      </c>
      <c r="C331" s="40"/>
      <c r="D331" s="71" t="s">
        <v>19</v>
      </c>
      <c r="E331" s="873" t="s">
        <v>748</v>
      </c>
      <c r="F331" s="873" t="s">
        <v>735</v>
      </c>
      <c r="G331" s="178" t="s">
        <v>380</v>
      </c>
      <c r="H331" s="71"/>
      <c r="I331" s="71"/>
      <c r="J331" s="71"/>
      <c r="K331" s="71"/>
      <c r="L331" s="873"/>
      <c r="M331" s="873"/>
      <c r="N331" s="873"/>
    </row>
    <row r="332" spans="2:14" ht="17.649999999999999" customHeight="1">
      <c r="B332" s="40">
        <v>43946</v>
      </c>
      <c r="C332" s="40"/>
      <c r="D332" s="71" t="s">
        <v>19</v>
      </c>
      <c r="E332" s="873" t="s">
        <v>751</v>
      </c>
      <c r="F332" s="873" t="s">
        <v>752</v>
      </c>
      <c r="G332" s="178" t="s">
        <v>380</v>
      </c>
      <c r="H332" s="71"/>
      <c r="I332" s="71"/>
      <c r="J332" s="71"/>
      <c r="K332" s="71"/>
      <c r="L332" s="873"/>
      <c r="M332" s="873"/>
      <c r="N332" s="873"/>
    </row>
    <row r="333" spans="2:14" ht="17.649999999999999" customHeight="1">
      <c r="B333" s="40">
        <v>43946</v>
      </c>
      <c r="C333" s="40"/>
      <c r="D333" s="71" t="s">
        <v>19</v>
      </c>
      <c r="E333" s="873" t="s">
        <v>749</v>
      </c>
      <c r="F333" s="873" t="s">
        <v>53</v>
      </c>
      <c r="G333" s="178" t="s">
        <v>380</v>
      </c>
      <c r="H333" s="71"/>
      <c r="I333" s="71"/>
      <c r="J333" s="71"/>
      <c r="K333" s="71"/>
      <c r="L333" s="873"/>
      <c r="M333" s="873"/>
      <c r="N333" s="873"/>
    </row>
    <row r="334" spans="2:14" ht="17.649999999999999" customHeight="1">
      <c r="B334" s="40">
        <v>43946</v>
      </c>
      <c r="C334" s="40"/>
      <c r="D334" s="71" t="s">
        <v>19</v>
      </c>
      <c r="E334" s="873" t="s">
        <v>769</v>
      </c>
      <c r="F334" s="873" t="s">
        <v>750</v>
      </c>
      <c r="G334" s="178" t="s">
        <v>380</v>
      </c>
      <c r="H334" s="71"/>
      <c r="I334" s="71"/>
      <c r="J334" s="71"/>
      <c r="K334" s="71"/>
      <c r="L334" s="873"/>
      <c r="M334" s="873"/>
      <c r="N334" s="873"/>
    </row>
    <row r="335" spans="2:14" ht="17.649999999999999" customHeight="1">
      <c r="B335" s="40">
        <v>43953</v>
      </c>
      <c r="C335" s="40"/>
      <c r="D335" s="71" t="s">
        <v>19</v>
      </c>
      <c r="E335" s="873" t="s">
        <v>770</v>
      </c>
      <c r="F335" s="873" t="s">
        <v>730</v>
      </c>
      <c r="G335" s="178" t="s">
        <v>380</v>
      </c>
      <c r="H335" s="71"/>
      <c r="I335" s="71"/>
      <c r="J335" s="71"/>
      <c r="K335" s="71"/>
      <c r="L335" s="873"/>
      <c r="M335" s="873"/>
      <c r="N335" s="873"/>
    </row>
    <row r="336" spans="2:14" ht="17.649999999999999" customHeight="1">
      <c r="B336" s="40">
        <v>43953</v>
      </c>
      <c r="C336" s="40"/>
      <c r="D336" s="71" t="s">
        <v>19</v>
      </c>
      <c r="E336" s="873" t="s">
        <v>754</v>
      </c>
      <c r="F336" s="873" t="s">
        <v>735</v>
      </c>
      <c r="G336" s="178" t="s">
        <v>380</v>
      </c>
      <c r="H336" s="71"/>
      <c r="I336" s="71"/>
      <c r="J336" s="71"/>
      <c r="K336" s="71"/>
      <c r="L336" s="873"/>
      <c r="M336" s="873"/>
      <c r="N336" s="873"/>
    </row>
    <row r="337" spans="2:14" ht="17.649999999999999" customHeight="1">
      <c r="B337" s="40">
        <v>43953</v>
      </c>
      <c r="C337" s="40"/>
      <c r="D337" s="71" t="s">
        <v>19</v>
      </c>
      <c r="E337" s="873" t="s">
        <v>963</v>
      </c>
      <c r="F337" s="873" t="s">
        <v>964</v>
      </c>
      <c r="G337" s="178" t="s">
        <v>380</v>
      </c>
      <c r="H337" s="71"/>
      <c r="I337" s="71"/>
      <c r="J337" s="71"/>
      <c r="K337" s="71"/>
      <c r="L337" s="873"/>
      <c r="M337" s="873"/>
      <c r="N337" s="873"/>
    </row>
    <row r="338" spans="2:14" ht="17.649999999999999" customHeight="1">
      <c r="B338" s="40">
        <v>43953</v>
      </c>
      <c r="C338" s="40"/>
      <c r="D338" s="71" t="s">
        <v>19</v>
      </c>
      <c r="E338" s="873" t="s">
        <v>731</v>
      </c>
      <c r="F338" s="873" t="s">
        <v>732</v>
      </c>
      <c r="G338" s="178" t="s">
        <v>380</v>
      </c>
      <c r="H338" s="71"/>
      <c r="I338" s="71" t="s">
        <v>696</v>
      </c>
      <c r="J338" s="71"/>
      <c r="K338" s="71"/>
      <c r="L338" s="873"/>
      <c r="M338" s="873"/>
      <c r="N338" s="873"/>
    </row>
    <row r="339" spans="2:14" ht="17.649999999999999" customHeight="1">
      <c r="B339" s="40">
        <v>43953</v>
      </c>
      <c r="C339" s="40"/>
      <c r="D339" s="71" t="s">
        <v>19</v>
      </c>
      <c r="E339" s="873" t="s">
        <v>733</v>
      </c>
      <c r="F339" s="873" t="s">
        <v>693</v>
      </c>
      <c r="G339" s="178" t="s">
        <v>380</v>
      </c>
      <c r="H339" s="71"/>
      <c r="I339" s="71"/>
      <c r="J339" s="71"/>
      <c r="K339" s="71"/>
      <c r="L339" s="873"/>
      <c r="M339" s="873"/>
      <c r="N339" s="873"/>
    </row>
    <row r="340" spans="2:14" ht="17.649999999999999" customHeight="1">
      <c r="B340" s="40">
        <v>43960</v>
      </c>
      <c r="C340" s="40"/>
      <c r="D340" s="71" t="s">
        <v>19</v>
      </c>
      <c r="E340" s="873" t="s">
        <v>734</v>
      </c>
      <c r="F340" s="873" t="s">
        <v>735</v>
      </c>
      <c r="G340" s="178" t="s">
        <v>380</v>
      </c>
      <c r="H340" s="71"/>
      <c r="I340" s="71"/>
      <c r="J340" s="71"/>
      <c r="K340" s="71"/>
      <c r="L340" s="873"/>
      <c r="M340" s="873"/>
      <c r="N340" s="873"/>
    </row>
    <row r="341" spans="2:14" ht="17.649999999999999" customHeight="1">
      <c r="B341" s="40">
        <v>43960</v>
      </c>
      <c r="C341" s="40"/>
      <c r="D341" s="71" t="s">
        <v>19</v>
      </c>
      <c r="E341" s="873" t="s">
        <v>736</v>
      </c>
      <c r="F341" s="873" t="s">
        <v>701</v>
      </c>
      <c r="G341" s="178" t="s">
        <v>380</v>
      </c>
      <c r="H341" s="71"/>
      <c r="I341" s="71"/>
      <c r="J341" s="71"/>
      <c r="K341" s="71"/>
      <c r="L341" s="873"/>
      <c r="M341" s="873"/>
      <c r="N341" s="873"/>
    </row>
    <row r="342" spans="2:14" ht="17.649999999999999" customHeight="1">
      <c r="B342" s="40">
        <v>43960</v>
      </c>
      <c r="C342" s="40"/>
      <c r="D342" s="71" t="s">
        <v>19</v>
      </c>
      <c r="E342" s="873" t="s">
        <v>741</v>
      </c>
      <c r="F342" s="1436" t="s">
        <v>743</v>
      </c>
      <c r="G342" s="178" t="s">
        <v>380</v>
      </c>
      <c r="H342" s="71"/>
      <c r="I342" s="71"/>
      <c r="J342" s="71"/>
      <c r="K342" s="71"/>
      <c r="L342" s="873"/>
      <c r="M342" s="873"/>
      <c r="N342" s="873"/>
    </row>
    <row r="343" spans="2:14" ht="17.649999999999999" customHeight="1">
      <c r="B343" s="40">
        <v>43960</v>
      </c>
      <c r="C343" s="40"/>
      <c r="D343" s="71" t="s">
        <v>19</v>
      </c>
      <c r="E343" s="873" t="s">
        <v>742</v>
      </c>
      <c r="F343" s="1436" t="s">
        <v>743</v>
      </c>
      <c r="G343" s="178" t="s">
        <v>380</v>
      </c>
      <c r="H343" s="71"/>
      <c r="I343" s="71"/>
      <c r="J343" s="71"/>
      <c r="K343" s="71"/>
      <c r="L343" s="873"/>
      <c r="M343" s="873"/>
      <c r="N343" s="873"/>
    </row>
    <row r="344" spans="2:14" ht="17.649999999999999" customHeight="1">
      <c r="B344" s="40">
        <v>43960</v>
      </c>
      <c r="C344" s="40"/>
      <c r="D344" s="71" t="s">
        <v>19</v>
      </c>
      <c r="E344" s="873" t="s">
        <v>771</v>
      </c>
      <c r="F344" s="45" t="s">
        <v>100</v>
      </c>
      <c r="G344" s="178" t="s">
        <v>380</v>
      </c>
      <c r="H344" s="71"/>
      <c r="I344" s="71"/>
      <c r="J344" s="71"/>
      <c r="K344" s="71"/>
      <c r="L344" s="873"/>
      <c r="M344" s="873"/>
      <c r="N344" s="873"/>
    </row>
    <row r="345" spans="2:14" ht="17.649999999999999" customHeight="1">
      <c r="B345" s="71"/>
      <c r="C345" s="40"/>
      <c r="D345" s="71" t="s">
        <v>19</v>
      </c>
      <c r="E345" s="873"/>
      <c r="F345" s="873"/>
      <c r="G345" s="178" t="s">
        <v>380</v>
      </c>
      <c r="H345" s="71"/>
      <c r="I345" s="71"/>
      <c r="J345" s="71"/>
      <c r="K345" s="71"/>
      <c r="L345" s="873"/>
      <c r="M345" s="873"/>
      <c r="N345" s="873"/>
    </row>
    <row r="346" spans="2:14" ht="17.649999999999999" customHeight="1">
      <c r="B346" s="40">
        <v>43967</v>
      </c>
      <c r="C346" s="40"/>
      <c r="D346" s="71" t="s">
        <v>19</v>
      </c>
      <c r="E346" s="873" t="s">
        <v>772</v>
      </c>
      <c r="F346" s="873" t="s">
        <v>755</v>
      </c>
      <c r="G346" s="178" t="s">
        <v>380</v>
      </c>
      <c r="H346" s="71"/>
      <c r="I346" s="71" t="s">
        <v>695</v>
      </c>
      <c r="J346" s="71"/>
      <c r="K346" s="71"/>
      <c r="L346" s="873"/>
      <c r="M346" s="873"/>
      <c r="N346" s="873"/>
    </row>
    <row r="347" spans="2:14" ht="17.649999999999999" customHeight="1">
      <c r="B347" s="40">
        <v>43973</v>
      </c>
      <c r="C347" s="40"/>
      <c r="D347" s="71" t="s">
        <v>19</v>
      </c>
      <c r="E347" s="873" t="s">
        <v>773</v>
      </c>
      <c r="F347" s="873" t="s">
        <v>753</v>
      </c>
      <c r="G347" s="178" t="s">
        <v>380</v>
      </c>
      <c r="H347" s="71"/>
      <c r="I347" s="71"/>
      <c r="J347" s="71"/>
      <c r="K347" s="71"/>
      <c r="L347" s="873"/>
      <c r="M347" s="873"/>
      <c r="N347" s="873"/>
    </row>
    <row r="348" spans="2:14" ht="17.649999999999999" customHeight="1">
      <c r="B348" s="71" t="s">
        <v>1730</v>
      </c>
      <c r="C348" s="40"/>
      <c r="D348" s="71" t="s">
        <v>19</v>
      </c>
      <c r="E348" s="873" t="s">
        <v>774</v>
      </c>
      <c r="F348" s="873" t="s">
        <v>745</v>
      </c>
      <c r="G348" s="178" t="s">
        <v>380</v>
      </c>
      <c r="H348" s="71"/>
      <c r="I348" s="71"/>
      <c r="J348" s="71"/>
      <c r="K348" s="71"/>
      <c r="L348" s="873"/>
      <c r="M348" s="873"/>
      <c r="N348" s="873"/>
    </row>
    <row r="349" spans="2:14" ht="17.649999999999999" customHeight="1">
      <c r="B349" s="71"/>
      <c r="C349" s="40"/>
      <c r="D349" s="873"/>
      <c r="E349" s="873"/>
      <c r="F349" s="873"/>
      <c r="G349" s="71"/>
      <c r="H349" s="71"/>
      <c r="I349" s="71"/>
      <c r="J349" s="71"/>
      <c r="K349" s="71"/>
      <c r="L349" s="873"/>
      <c r="M349" s="873"/>
      <c r="N349" s="873"/>
    </row>
    <row r="350" spans="2:14" ht="17.649999999999999" customHeight="1">
      <c r="B350" s="71"/>
      <c r="C350" s="40"/>
      <c r="D350" s="873"/>
      <c r="E350" s="873"/>
      <c r="F350" s="873"/>
      <c r="G350" s="71"/>
      <c r="H350" s="71"/>
      <c r="I350" s="71"/>
      <c r="J350" s="71"/>
      <c r="K350" s="71"/>
      <c r="L350" s="873"/>
      <c r="M350" s="873"/>
      <c r="N350" s="873"/>
    </row>
    <row r="351" spans="2:14" ht="17.649999999999999" customHeight="1">
      <c r="B351" s="71"/>
      <c r="C351" s="40"/>
      <c r="D351" s="873"/>
      <c r="E351" s="873"/>
      <c r="F351" s="873"/>
      <c r="G351" s="71"/>
      <c r="H351" s="71"/>
      <c r="I351" s="71"/>
      <c r="J351" s="71"/>
      <c r="K351" s="71"/>
      <c r="L351" s="873"/>
      <c r="M351" s="873"/>
      <c r="N351" s="873"/>
    </row>
    <row r="352" spans="2:14" ht="17.649999999999999" customHeight="1">
      <c r="B352" s="71"/>
      <c r="C352" s="40"/>
      <c r="D352" s="873"/>
      <c r="E352" s="873"/>
      <c r="F352" s="873"/>
      <c r="G352" s="71"/>
      <c r="H352" s="71"/>
      <c r="I352" s="71"/>
      <c r="J352" s="71"/>
      <c r="K352" s="71"/>
      <c r="L352" s="873"/>
      <c r="M352" s="873"/>
      <c r="N352" s="873"/>
    </row>
    <row r="353" spans="2:14" ht="17.649999999999999" customHeight="1">
      <c r="B353" s="71"/>
      <c r="C353" s="40"/>
      <c r="D353" s="873"/>
      <c r="E353" s="873"/>
      <c r="F353" s="873"/>
      <c r="G353" s="71"/>
      <c r="H353" s="71"/>
      <c r="I353" s="71"/>
      <c r="J353" s="71"/>
      <c r="K353" s="71"/>
      <c r="L353" s="873"/>
      <c r="M353" s="873"/>
      <c r="N353" s="873"/>
    </row>
    <row r="354" spans="2:14" ht="17.649999999999999" customHeight="1">
      <c r="B354" s="71"/>
      <c r="C354" s="40"/>
      <c r="D354" s="873"/>
      <c r="E354" s="873"/>
      <c r="F354" s="873"/>
      <c r="G354" s="71"/>
      <c r="H354" s="71"/>
      <c r="I354" s="71"/>
      <c r="J354" s="71"/>
      <c r="K354" s="71"/>
      <c r="L354" s="873"/>
      <c r="M354" s="873"/>
      <c r="N354" s="873"/>
    </row>
    <row r="355" spans="2:14" ht="17.649999999999999" customHeight="1">
      <c r="B355" s="71"/>
      <c r="C355" s="40"/>
      <c r="D355" s="873"/>
      <c r="E355" s="873"/>
      <c r="F355" s="873"/>
      <c r="G355" s="71"/>
      <c r="H355" s="71"/>
      <c r="I355" s="71"/>
      <c r="J355" s="71"/>
      <c r="K355" s="71"/>
      <c r="L355" s="873"/>
      <c r="M355" s="873"/>
      <c r="N355" s="873"/>
    </row>
    <row r="356" spans="2:14" ht="17.649999999999999" customHeight="1">
      <c r="B356" s="71"/>
      <c r="C356" s="40"/>
      <c r="D356" s="873"/>
      <c r="E356" s="873"/>
      <c r="F356" s="873"/>
      <c r="G356" s="71"/>
      <c r="H356" s="71"/>
      <c r="I356" s="71"/>
      <c r="J356" s="71"/>
      <c r="K356" s="71"/>
      <c r="L356" s="873"/>
      <c r="M356" s="873"/>
      <c r="N356" s="873"/>
    </row>
    <row r="357" spans="2:14" ht="17.649999999999999" customHeight="1">
      <c r="B357" s="71"/>
      <c r="C357" s="40"/>
      <c r="D357" s="873"/>
      <c r="E357" s="873"/>
      <c r="F357" s="873"/>
      <c r="G357" s="71"/>
      <c r="H357" s="71"/>
      <c r="I357" s="71"/>
      <c r="J357" s="71"/>
      <c r="K357" s="71"/>
      <c r="L357" s="873"/>
      <c r="M357" s="873"/>
      <c r="N357" s="873"/>
    </row>
    <row r="358" spans="2:14" ht="17.649999999999999" customHeight="1">
      <c r="B358" s="71"/>
      <c r="C358" s="40"/>
      <c r="D358" s="873"/>
      <c r="E358" s="873"/>
      <c r="F358" s="873"/>
      <c r="G358" s="71"/>
      <c r="H358" s="71"/>
      <c r="I358" s="71"/>
      <c r="J358" s="71"/>
      <c r="K358" s="71"/>
      <c r="L358" s="873"/>
      <c r="M358" s="873"/>
      <c r="N358" s="873"/>
    </row>
    <row r="359" spans="2:14" ht="17.649999999999999" customHeight="1">
      <c r="B359" s="71"/>
      <c r="C359" s="40"/>
      <c r="D359" s="873"/>
      <c r="E359" s="873"/>
      <c r="F359" s="873"/>
      <c r="G359" s="71"/>
      <c r="H359" s="71"/>
      <c r="I359" s="71"/>
      <c r="J359" s="71"/>
      <c r="K359" s="71"/>
      <c r="L359" s="873"/>
      <c r="M359" s="873"/>
      <c r="N359" s="873"/>
    </row>
    <row r="360" spans="2:14" ht="17.649999999999999" customHeight="1">
      <c r="B360" s="71"/>
      <c r="C360" s="40"/>
      <c r="D360" s="873"/>
      <c r="E360" s="873"/>
      <c r="F360" s="873"/>
      <c r="G360" s="71"/>
      <c r="H360" s="71"/>
      <c r="I360" s="71"/>
      <c r="J360" s="71"/>
      <c r="K360" s="71"/>
      <c r="L360" s="873"/>
      <c r="M360" s="873"/>
      <c r="N360" s="873"/>
    </row>
    <row r="361" spans="2:14" ht="17.649999999999999" customHeight="1">
      <c r="B361" s="71"/>
      <c r="C361" s="40"/>
      <c r="D361" s="873"/>
      <c r="E361" s="873"/>
      <c r="F361" s="873"/>
      <c r="G361" s="71"/>
      <c r="H361" s="71"/>
      <c r="I361" s="71"/>
      <c r="J361" s="71"/>
      <c r="K361" s="71"/>
      <c r="L361" s="873"/>
      <c r="M361" s="873"/>
      <c r="N361" s="873"/>
    </row>
    <row r="362" spans="2:14" ht="17.649999999999999" customHeight="1">
      <c r="B362" s="71"/>
      <c r="C362" s="40"/>
      <c r="D362" s="873"/>
      <c r="E362" s="873"/>
      <c r="F362" s="873"/>
      <c r="G362" s="71"/>
      <c r="H362" s="71"/>
      <c r="I362" s="71"/>
      <c r="J362" s="71"/>
      <c r="K362" s="71"/>
      <c r="L362" s="873"/>
      <c r="M362" s="873"/>
      <c r="N362" s="873"/>
    </row>
    <row r="363" spans="2:14" ht="17.649999999999999" customHeight="1">
      <c r="B363" s="71"/>
      <c r="C363" s="40"/>
      <c r="D363" s="873"/>
      <c r="E363" s="873"/>
      <c r="F363" s="873"/>
      <c r="G363" s="71"/>
      <c r="H363" s="71"/>
      <c r="I363" s="71"/>
      <c r="J363" s="71"/>
      <c r="K363" s="71"/>
      <c r="L363" s="873"/>
      <c r="M363" s="873"/>
      <c r="N363" s="873"/>
    </row>
    <row r="364" spans="2:14" ht="17.649999999999999" customHeight="1">
      <c r="B364" s="71"/>
      <c r="C364" s="40"/>
      <c r="D364" s="873"/>
      <c r="E364" s="873"/>
      <c r="F364" s="873"/>
      <c r="G364" s="71"/>
      <c r="H364" s="71"/>
      <c r="I364" s="71"/>
      <c r="J364" s="71"/>
      <c r="K364" s="71"/>
      <c r="L364" s="873"/>
      <c r="M364" s="873"/>
      <c r="N364" s="873"/>
    </row>
    <row r="365" spans="2:14" ht="17.649999999999999" customHeight="1">
      <c r="B365" s="71"/>
      <c r="C365" s="40"/>
      <c r="D365" s="873"/>
      <c r="E365" s="873"/>
      <c r="F365" s="873"/>
      <c r="G365" s="71"/>
      <c r="H365" s="71"/>
      <c r="I365" s="71"/>
      <c r="J365" s="71"/>
      <c r="K365" s="71"/>
      <c r="L365" s="873"/>
      <c r="M365" s="873"/>
      <c r="N365" s="873"/>
    </row>
    <row r="366" spans="2:14" ht="17.649999999999999" customHeight="1">
      <c r="B366" s="71"/>
      <c r="C366" s="40"/>
      <c r="D366" s="873"/>
      <c r="E366" s="873"/>
      <c r="F366" s="873"/>
      <c r="G366" s="71"/>
      <c r="H366" s="71"/>
      <c r="I366" s="71"/>
      <c r="J366" s="71"/>
      <c r="K366" s="71"/>
      <c r="L366" s="873"/>
      <c r="M366" s="873"/>
      <c r="N366" s="873"/>
    </row>
    <row r="367" spans="2:14" ht="17.649999999999999" customHeight="1">
      <c r="B367" s="71"/>
      <c r="C367" s="40"/>
      <c r="D367" s="873"/>
      <c r="E367" s="873"/>
      <c r="F367" s="873"/>
      <c r="G367" s="71"/>
      <c r="H367" s="71"/>
      <c r="I367" s="71"/>
      <c r="J367" s="71"/>
      <c r="K367" s="71"/>
      <c r="L367" s="873"/>
      <c r="M367" s="873"/>
      <c r="N367" s="873"/>
    </row>
    <row r="368" spans="2:14" ht="17.649999999999999" customHeight="1">
      <c r="B368" s="71"/>
      <c r="C368" s="40"/>
      <c r="D368" s="873"/>
      <c r="E368" s="873"/>
      <c r="F368" s="873"/>
      <c r="G368" s="71"/>
      <c r="H368" s="71"/>
      <c r="I368" s="71"/>
      <c r="J368" s="71"/>
      <c r="K368" s="71"/>
      <c r="L368" s="873"/>
      <c r="M368" s="873"/>
      <c r="N368" s="873"/>
    </row>
    <row r="369" spans="2:14" ht="17.649999999999999" customHeight="1">
      <c r="B369" s="71"/>
      <c r="C369" s="40"/>
      <c r="D369" s="873"/>
      <c r="E369" s="873"/>
      <c r="F369" s="873"/>
      <c r="G369" s="71"/>
      <c r="H369" s="71"/>
      <c r="I369" s="71"/>
      <c r="J369" s="71"/>
      <c r="K369" s="71"/>
      <c r="L369" s="873"/>
      <c r="M369" s="873"/>
      <c r="N369" s="873"/>
    </row>
    <row r="370" spans="2:14" ht="17.649999999999999" customHeight="1">
      <c r="B370" s="71"/>
      <c r="C370" s="40"/>
      <c r="D370" s="873"/>
      <c r="E370" s="873"/>
      <c r="F370" s="873"/>
      <c r="G370" s="71"/>
      <c r="H370" s="71"/>
      <c r="I370" s="71"/>
      <c r="J370" s="71"/>
      <c r="K370" s="71"/>
      <c r="L370" s="873"/>
      <c r="M370" s="873"/>
      <c r="N370" s="873"/>
    </row>
    <row r="371" spans="2:14" ht="17.649999999999999" customHeight="1">
      <c r="B371" s="71"/>
      <c r="C371" s="40"/>
      <c r="D371" s="873"/>
      <c r="E371" s="873"/>
      <c r="F371" s="873"/>
      <c r="G371" s="71"/>
      <c r="H371" s="71"/>
      <c r="I371" s="71"/>
      <c r="J371" s="71"/>
      <c r="K371" s="71"/>
      <c r="L371" s="873"/>
      <c r="M371" s="873"/>
      <c r="N371" s="873"/>
    </row>
    <row r="372" spans="2:14" ht="17.649999999999999" customHeight="1">
      <c r="B372" s="71"/>
      <c r="C372" s="40"/>
      <c r="D372" s="873"/>
      <c r="E372" s="873"/>
      <c r="F372" s="873"/>
      <c r="G372" s="71"/>
      <c r="H372" s="71"/>
      <c r="I372" s="71"/>
      <c r="J372" s="71"/>
      <c r="K372" s="71"/>
      <c r="L372" s="873"/>
      <c r="M372" s="873"/>
      <c r="N372" s="873"/>
    </row>
    <row r="373" spans="2:14" ht="17.649999999999999" customHeight="1">
      <c r="B373" s="71"/>
      <c r="C373" s="40"/>
      <c r="D373" s="873"/>
      <c r="E373" s="873"/>
      <c r="F373" s="873"/>
      <c r="G373" s="71"/>
      <c r="H373" s="71"/>
      <c r="I373" s="71"/>
      <c r="J373" s="71"/>
      <c r="K373" s="71"/>
      <c r="L373" s="873"/>
      <c r="M373" s="873"/>
      <c r="N373" s="873"/>
    </row>
    <row r="374" spans="2:14" ht="17.649999999999999" customHeight="1">
      <c r="B374" s="71"/>
      <c r="C374" s="40"/>
      <c r="D374" s="873"/>
      <c r="E374" s="873"/>
      <c r="F374" s="873"/>
      <c r="G374" s="71"/>
      <c r="H374" s="71"/>
      <c r="I374" s="71"/>
      <c r="J374" s="71"/>
      <c r="K374" s="71"/>
      <c r="L374" s="873"/>
      <c r="M374" s="873"/>
      <c r="N374" s="873"/>
    </row>
    <row r="375" spans="2:14" ht="17.649999999999999" customHeight="1">
      <c r="B375" s="71"/>
      <c r="C375" s="40"/>
      <c r="D375" s="873"/>
      <c r="E375" s="873"/>
      <c r="F375" s="873"/>
      <c r="G375" s="71"/>
      <c r="H375" s="71"/>
      <c r="I375" s="71"/>
      <c r="J375" s="71"/>
      <c r="K375" s="71"/>
      <c r="L375" s="873"/>
      <c r="M375" s="873"/>
      <c r="N375" s="873"/>
    </row>
    <row r="376" spans="2:14" ht="17.649999999999999" customHeight="1">
      <c r="B376" s="71"/>
      <c r="C376" s="40"/>
      <c r="D376" s="873"/>
      <c r="E376" s="873"/>
      <c r="F376" s="873"/>
      <c r="G376" s="71"/>
      <c r="H376" s="71"/>
      <c r="I376" s="71"/>
      <c r="J376" s="71"/>
      <c r="K376" s="71"/>
      <c r="L376" s="873"/>
      <c r="M376" s="873"/>
      <c r="N376" s="873"/>
    </row>
    <row r="377" spans="2:14" ht="17.649999999999999" customHeight="1">
      <c r="B377" s="71"/>
      <c r="C377" s="40"/>
      <c r="D377" s="873"/>
      <c r="E377" s="873"/>
      <c r="F377" s="873"/>
      <c r="G377" s="71"/>
      <c r="H377" s="71"/>
      <c r="I377" s="71"/>
      <c r="J377" s="71"/>
      <c r="K377" s="71"/>
      <c r="L377" s="873"/>
      <c r="M377" s="873"/>
      <c r="N377" s="873"/>
    </row>
    <row r="378" spans="2:14" ht="17.649999999999999" customHeight="1">
      <c r="B378" s="71"/>
      <c r="C378" s="40"/>
      <c r="D378" s="873"/>
      <c r="E378" s="873"/>
      <c r="F378" s="873"/>
      <c r="G378" s="71"/>
      <c r="H378" s="71"/>
      <c r="I378" s="71"/>
      <c r="J378" s="71"/>
      <c r="K378" s="71"/>
      <c r="L378" s="873"/>
      <c r="M378" s="873"/>
      <c r="N378" s="873"/>
    </row>
    <row r="379" spans="2:14" ht="17.649999999999999" customHeight="1">
      <c r="B379" s="71"/>
      <c r="C379" s="40"/>
      <c r="D379" s="873"/>
      <c r="E379" s="873"/>
      <c r="F379" s="873"/>
      <c r="G379" s="71"/>
      <c r="H379" s="71"/>
      <c r="I379" s="71"/>
      <c r="J379" s="71"/>
      <c r="K379" s="71"/>
      <c r="L379" s="873"/>
      <c r="M379" s="873"/>
      <c r="N379" s="873"/>
    </row>
    <row r="380" spans="2:14" ht="17.649999999999999" customHeight="1">
      <c r="B380" s="71"/>
      <c r="C380" s="40"/>
      <c r="D380" s="873"/>
      <c r="E380" s="873"/>
      <c r="F380" s="873"/>
      <c r="G380" s="71"/>
      <c r="H380" s="71"/>
      <c r="I380" s="71"/>
      <c r="J380" s="71"/>
      <c r="K380" s="71"/>
      <c r="L380" s="873"/>
      <c r="M380" s="873"/>
      <c r="N380" s="873"/>
    </row>
    <row r="381" spans="2:14" ht="17.649999999999999" customHeight="1">
      <c r="B381" s="71"/>
      <c r="C381" s="40"/>
      <c r="D381" s="873"/>
      <c r="E381" s="873"/>
      <c r="F381" s="873"/>
      <c r="G381" s="71"/>
      <c r="H381" s="71"/>
      <c r="I381" s="71"/>
      <c r="J381" s="71"/>
      <c r="K381" s="71"/>
      <c r="L381" s="873"/>
      <c r="M381" s="873"/>
      <c r="N381" s="873"/>
    </row>
    <row r="382" spans="2:14" ht="17.649999999999999" customHeight="1">
      <c r="B382" s="71"/>
      <c r="C382" s="40"/>
      <c r="D382" s="873"/>
      <c r="E382" s="873"/>
      <c r="F382" s="873"/>
      <c r="G382" s="71"/>
      <c r="H382" s="71"/>
      <c r="I382" s="71"/>
      <c r="J382" s="71"/>
      <c r="K382" s="71"/>
      <c r="L382" s="873"/>
      <c r="M382" s="873"/>
      <c r="N382" s="873"/>
    </row>
    <row r="383" spans="2:14" ht="17.649999999999999" customHeight="1">
      <c r="B383" s="71"/>
      <c r="C383" s="40"/>
      <c r="D383" s="873"/>
      <c r="E383" s="873"/>
      <c r="F383" s="873"/>
      <c r="G383" s="71"/>
      <c r="H383" s="71"/>
      <c r="I383" s="71"/>
      <c r="J383" s="71"/>
      <c r="K383" s="71"/>
      <c r="L383" s="873"/>
      <c r="M383" s="873"/>
      <c r="N383" s="873"/>
    </row>
    <row r="384" spans="2:14" ht="17.649999999999999" customHeight="1">
      <c r="B384" s="71"/>
      <c r="C384" s="40"/>
      <c r="D384" s="873"/>
      <c r="E384" s="873"/>
      <c r="F384" s="873"/>
      <c r="G384" s="71"/>
      <c r="H384" s="71"/>
      <c r="I384" s="71"/>
      <c r="J384" s="71"/>
      <c r="K384" s="71"/>
      <c r="L384" s="873"/>
      <c r="M384" s="873"/>
      <c r="N384" s="873"/>
    </row>
    <row r="385" spans="2:14" ht="17.649999999999999" customHeight="1">
      <c r="B385" s="71"/>
      <c r="C385" s="40"/>
      <c r="D385" s="873"/>
      <c r="E385" s="873"/>
      <c r="F385" s="873"/>
      <c r="G385" s="71"/>
      <c r="H385" s="71"/>
      <c r="I385" s="71"/>
      <c r="J385" s="71"/>
      <c r="K385" s="71"/>
      <c r="L385" s="873"/>
      <c r="M385" s="873"/>
      <c r="N385" s="873"/>
    </row>
    <row r="386" spans="2:14" ht="17.649999999999999" customHeight="1">
      <c r="B386" s="71"/>
      <c r="C386" s="40"/>
      <c r="D386" s="873"/>
      <c r="E386" s="873"/>
      <c r="F386" s="873"/>
      <c r="G386" s="71"/>
      <c r="H386" s="71"/>
      <c r="I386" s="71"/>
      <c r="J386" s="71"/>
      <c r="K386" s="71"/>
      <c r="L386" s="873"/>
      <c r="M386" s="873"/>
      <c r="N386" s="873"/>
    </row>
    <row r="387" spans="2:14" ht="17.649999999999999" customHeight="1">
      <c r="B387" s="71"/>
      <c r="C387" s="40"/>
      <c r="D387" s="873"/>
      <c r="E387" s="873"/>
      <c r="F387" s="873"/>
      <c r="G387" s="71"/>
      <c r="H387" s="71"/>
      <c r="I387" s="71"/>
      <c r="J387" s="71"/>
      <c r="K387" s="71"/>
      <c r="L387" s="873"/>
      <c r="M387" s="873"/>
      <c r="N387" s="873"/>
    </row>
    <row r="388" spans="2:14" ht="17.649999999999999" customHeight="1">
      <c r="B388" s="71"/>
      <c r="C388" s="40"/>
      <c r="D388" s="873"/>
      <c r="E388" s="873"/>
      <c r="F388" s="873"/>
      <c r="G388" s="71"/>
      <c r="H388" s="71"/>
      <c r="I388" s="71"/>
      <c r="J388" s="71"/>
      <c r="K388" s="71"/>
      <c r="L388" s="873"/>
      <c r="M388" s="873"/>
      <c r="N388" s="873"/>
    </row>
    <row r="389" spans="2:14" ht="17.649999999999999" customHeight="1">
      <c r="B389" s="71"/>
      <c r="C389" s="40"/>
      <c r="D389" s="873"/>
      <c r="E389" s="873"/>
      <c r="F389" s="873"/>
      <c r="G389" s="71"/>
      <c r="H389" s="71"/>
      <c r="I389" s="71"/>
      <c r="J389" s="71"/>
      <c r="K389" s="71"/>
      <c r="L389" s="873"/>
      <c r="M389" s="873"/>
      <c r="N389" s="873"/>
    </row>
    <row r="390" spans="2:14" ht="17.649999999999999" customHeight="1">
      <c r="B390" s="71"/>
      <c r="C390" s="40"/>
      <c r="D390" s="873"/>
      <c r="E390" s="873"/>
      <c r="F390" s="873"/>
      <c r="G390" s="71"/>
      <c r="H390" s="71"/>
      <c r="I390" s="71"/>
      <c r="J390" s="71"/>
      <c r="K390" s="71"/>
      <c r="L390" s="873"/>
      <c r="M390" s="873"/>
      <c r="N390" s="873"/>
    </row>
    <row r="391" spans="2:14" ht="17.649999999999999" customHeight="1">
      <c r="B391" s="71"/>
      <c r="C391" s="40"/>
      <c r="D391" s="873"/>
      <c r="E391" s="873"/>
      <c r="F391" s="873"/>
      <c r="G391" s="71"/>
      <c r="H391" s="71"/>
      <c r="I391" s="71"/>
      <c r="J391" s="71"/>
      <c r="K391" s="71"/>
      <c r="L391" s="873"/>
      <c r="M391" s="873"/>
      <c r="N391" s="873"/>
    </row>
    <row r="392" spans="2:14" ht="17.649999999999999" customHeight="1">
      <c r="B392" s="71"/>
      <c r="C392" s="40"/>
      <c r="D392" s="873"/>
      <c r="E392" s="873"/>
      <c r="F392" s="873"/>
      <c r="G392" s="71"/>
      <c r="H392" s="71"/>
      <c r="I392" s="71"/>
      <c r="J392" s="71"/>
      <c r="K392" s="71"/>
      <c r="L392" s="873"/>
      <c r="M392" s="873"/>
      <c r="N392" s="873"/>
    </row>
    <row r="393" spans="2:14" ht="17.649999999999999" customHeight="1">
      <c r="B393" s="71"/>
      <c r="C393" s="40"/>
      <c r="D393" s="873"/>
      <c r="E393" s="873"/>
      <c r="F393" s="873"/>
      <c r="G393" s="71"/>
      <c r="H393" s="71"/>
      <c r="I393" s="71"/>
      <c r="J393" s="71"/>
      <c r="K393" s="71"/>
      <c r="L393" s="873"/>
      <c r="M393" s="873"/>
      <c r="N393" s="873"/>
    </row>
    <row r="394" spans="2:14" ht="17.649999999999999" customHeight="1">
      <c r="B394" s="71"/>
      <c r="C394" s="40"/>
      <c r="D394" s="873"/>
      <c r="E394" s="873"/>
      <c r="F394" s="873"/>
      <c r="G394" s="71"/>
      <c r="H394" s="71"/>
      <c r="I394" s="71"/>
      <c r="J394" s="71"/>
      <c r="K394" s="71"/>
      <c r="L394" s="873"/>
      <c r="M394" s="873"/>
      <c r="N394" s="873"/>
    </row>
    <row r="395" spans="2:14" ht="17.649999999999999" customHeight="1">
      <c r="B395" s="71"/>
      <c r="C395" s="40"/>
      <c r="D395" s="873"/>
      <c r="E395" s="873"/>
      <c r="F395" s="873"/>
      <c r="G395" s="71"/>
      <c r="H395" s="71"/>
      <c r="I395" s="71"/>
      <c r="J395" s="71"/>
      <c r="K395" s="71"/>
      <c r="L395" s="873"/>
      <c r="M395" s="873"/>
      <c r="N395" s="873"/>
    </row>
    <row r="396" spans="2:14" ht="17.649999999999999" customHeight="1">
      <c r="B396" s="71"/>
      <c r="C396" s="40"/>
      <c r="D396" s="873"/>
      <c r="E396" s="873"/>
      <c r="F396" s="873"/>
      <c r="G396" s="71"/>
      <c r="H396" s="71"/>
      <c r="I396" s="71"/>
      <c r="J396" s="71"/>
      <c r="K396" s="71"/>
      <c r="L396" s="873"/>
      <c r="M396" s="873"/>
      <c r="N396" s="873"/>
    </row>
    <row r="397" spans="2:14" ht="17.649999999999999" customHeight="1">
      <c r="B397" s="71"/>
      <c r="C397" s="40"/>
      <c r="D397" s="873"/>
      <c r="E397" s="873"/>
      <c r="F397" s="873"/>
      <c r="G397" s="71"/>
      <c r="H397" s="71"/>
      <c r="I397" s="71"/>
      <c r="J397" s="71"/>
      <c r="K397" s="71"/>
      <c r="L397" s="873"/>
      <c r="M397" s="873"/>
      <c r="N397" s="873"/>
    </row>
    <row r="398" spans="2:14" ht="17.649999999999999" customHeight="1">
      <c r="B398" s="71"/>
      <c r="C398" s="40"/>
      <c r="D398" s="873"/>
      <c r="E398" s="873"/>
      <c r="F398" s="873"/>
      <c r="G398" s="71"/>
      <c r="H398" s="71"/>
      <c r="I398" s="71"/>
      <c r="J398" s="71"/>
      <c r="K398" s="71"/>
      <c r="L398" s="873"/>
      <c r="M398" s="873"/>
      <c r="N398" s="873"/>
    </row>
    <row r="399" spans="2:14" ht="17.649999999999999" customHeight="1">
      <c r="B399" s="71"/>
      <c r="C399" s="40"/>
      <c r="D399" s="873"/>
      <c r="E399" s="873"/>
      <c r="F399" s="873"/>
      <c r="G399" s="71"/>
      <c r="H399" s="71"/>
      <c r="I399" s="71"/>
      <c r="J399" s="71"/>
      <c r="K399" s="71"/>
      <c r="L399" s="873"/>
      <c r="M399" s="873"/>
      <c r="N399" s="873"/>
    </row>
    <row r="400" spans="2:14" ht="17.5">
      <c r="B400" s="71"/>
      <c r="C400" s="40"/>
      <c r="D400" s="873"/>
      <c r="E400" s="873"/>
      <c r="F400" s="873"/>
      <c r="G400" s="71"/>
      <c r="H400" s="71"/>
      <c r="I400" s="71"/>
      <c r="J400" s="71"/>
      <c r="K400" s="71"/>
      <c r="L400" s="873"/>
      <c r="M400" s="873"/>
      <c r="N400" s="873"/>
    </row>
    <row r="401" spans="2:14" ht="17.5">
      <c r="B401" s="71"/>
      <c r="C401" s="40"/>
      <c r="D401" s="873"/>
      <c r="E401" s="873"/>
      <c r="F401" s="873"/>
      <c r="G401" s="71"/>
      <c r="H401" s="71"/>
      <c r="I401" s="71"/>
      <c r="J401" s="71"/>
      <c r="K401" s="71"/>
      <c r="L401" s="873"/>
      <c r="M401" s="873"/>
      <c r="N401" s="873"/>
    </row>
    <row r="402" spans="2:14" ht="17.5">
      <c r="B402" s="71"/>
      <c r="C402" s="40"/>
      <c r="D402" s="873"/>
      <c r="E402" s="873"/>
      <c r="F402" s="873"/>
      <c r="G402" s="71"/>
      <c r="H402" s="71"/>
      <c r="I402" s="71"/>
      <c r="J402" s="71"/>
      <c r="K402" s="71"/>
      <c r="L402" s="873"/>
      <c r="M402" s="873"/>
      <c r="N402" s="873"/>
    </row>
    <row r="403" spans="2:14" ht="17.5">
      <c r="B403" s="71"/>
      <c r="C403" s="40"/>
      <c r="D403" s="873"/>
      <c r="E403" s="873"/>
      <c r="F403" s="873"/>
      <c r="G403" s="71"/>
      <c r="H403" s="71"/>
      <c r="I403" s="71"/>
      <c r="J403" s="71"/>
      <c r="K403" s="71"/>
      <c r="L403" s="873"/>
      <c r="M403" s="873"/>
      <c r="N403" s="873"/>
    </row>
    <row r="404" spans="2:14" ht="17.5">
      <c r="B404" s="71"/>
      <c r="C404" s="40"/>
      <c r="D404" s="873"/>
      <c r="E404" s="873"/>
      <c r="F404" s="873"/>
      <c r="G404" s="71"/>
      <c r="H404" s="71"/>
      <c r="I404" s="71"/>
      <c r="J404" s="71"/>
      <c r="K404" s="71"/>
      <c r="L404" s="873"/>
      <c r="M404" s="873"/>
      <c r="N404" s="873"/>
    </row>
    <row r="405" spans="2:14" ht="17.5">
      <c r="B405" s="71"/>
      <c r="C405" s="40"/>
      <c r="D405" s="873"/>
      <c r="E405" s="873"/>
      <c r="F405" s="873"/>
      <c r="G405" s="71"/>
      <c r="H405" s="71"/>
      <c r="I405" s="71"/>
      <c r="J405" s="71"/>
      <c r="K405" s="71"/>
      <c r="L405" s="873"/>
      <c r="M405" s="873"/>
      <c r="N405" s="873"/>
    </row>
    <row r="406" spans="2:14" ht="17.5">
      <c r="B406" s="71"/>
      <c r="C406" s="40"/>
      <c r="D406" s="873"/>
      <c r="E406" s="873"/>
      <c r="F406" s="873"/>
      <c r="G406" s="71"/>
      <c r="H406" s="71"/>
      <c r="I406" s="71"/>
      <c r="J406" s="71"/>
      <c r="K406" s="71"/>
      <c r="L406" s="873"/>
      <c r="M406" s="873"/>
      <c r="N406" s="873"/>
    </row>
    <row r="407" spans="2:14" ht="17.5">
      <c r="B407" s="71"/>
      <c r="C407" s="40"/>
      <c r="D407" s="873"/>
      <c r="E407" s="873"/>
      <c r="F407" s="873"/>
      <c r="G407" s="71"/>
      <c r="H407" s="71"/>
      <c r="I407" s="71"/>
      <c r="J407" s="71"/>
      <c r="K407" s="71"/>
      <c r="L407" s="873"/>
      <c r="M407" s="873"/>
      <c r="N407" s="873"/>
    </row>
    <row r="408" spans="2:14" ht="17.5">
      <c r="B408" s="71"/>
      <c r="C408" s="40"/>
      <c r="D408" s="873"/>
      <c r="E408" s="873"/>
      <c r="F408" s="873"/>
      <c r="G408" s="71"/>
      <c r="H408" s="71"/>
      <c r="I408" s="71"/>
      <c r="J408" s="71"/>
      <c r="K408" s="71"/>
      <c r="L408" s="873"/>
      <c r="M408" s="873"/>
      <c r="N408" s="873"/>
    </row>
    <row r="409" spans="2:14" ht="17.5">
      <c r="B409" s="71"/>
      <c r="C409" s="40"/>
      <c r="D409" s="873"/>
      <c r="E409" s="873"/>
      <c r="F409" s="873"/>
      <c r="G409" s="71"/>
      <c r="H409" s="71"/>
      <c r="I409" s="71"/>
      <c r="J409" s="71"/>
      <c r="K409" s="71"/>
      <c r="L409" s="873"/>
      <c r="M409" s="873"/>
      <c r="N409" s="873"/>
    </row>
    <row r="410" spans="2:14" ht="17.5">
      <c r="B410" s="73"/>
      <c r="G410" s="73"/>
      <c r="H410" s="73"/>
      <c r="I410" s="73"/>
      <c r="J410" s="73"/>
      <c r="K410" s="73"/>
    </row>
    <row r="411" spans="2:14" ht="17.5">
      <c r="B411" s="73"/>
      <c r="G411" s="73"/>
      <c r="H411" s="73"/>
      <c r="I411" s="73"/>
      <c r="J411" s="73"/>
      <c r="K411" s="73"/>
    </row>
    <row r="412" spans="2:14" ht="17.5">
      <c r="B412" s="73"/>
      <c r="G412" s="73"/>
      <c r="H412" s="73"/>
      <c r="I412" s="73"/>
      <c r="J412" s="73"/>
      <c r="K412" s="73"/>
    </row>
    <row r="413" spans="2:14" ht="17.5">
      <c r="B413" s="73"/>
      <c r="G413" s="73"/>
      <c r="H413" s="73"/>
      <c r="I413" s="73"/>
      <c r="J413" s="73"/>
      <c r="K413" s="73"/>
    </row>
    <row r="414" spans="2:14" ht="17.5">
      <c r="B414" s="73"/>
      <c r="G414" s="73"/>
      <c r="H414" s="73"/>
      <c r="I414" s="73"/>
      <c r="J414" s="73"/>
      <c r="K414" s="73"/>
    </row>
    <row r="415" spans="2:14" ht="17.5">
      <c r="B415" s="73"/>
      <c r="G415" s="73"/>
      <c r="H415" s="73"/>
      <c r="I415" s="73"/>
      <c r="J415" s="73"/>
      <c r="K415" s="73"/>
    </row>
    <row r="416" spans="2:14" ht="17.5">
      <c r="B416" s="73"/>
      <c r="G416" s="73"/>
      <c r="H416" s="73"/>
      <c r="I416" s="73"/>
      <c r="J416" s="73"/>
      <c r="K416" s="73"/>
    </row>
    <row r="417" spans="2:11" ht="17.5">
      <c r="B417" s="73"/>
      <c r="G417" s="73"/>
      <c r="H417" s="73"/>
      <c r="I417" s="73"/>
      <c r="J417" s="73"/>
      <c r="K417" s="73"/>
    </row>
    <row r="418" spans="2:11" ht="17.5">
      <c r="B418" s="73"/>
      <c r="G418" s="73"/>
      <c r="H418" s="73"/>
      <c r="I418" s="73"/>
      <c r="J418" s="73"/>
      <c r="K418" s="73"/>
    </row>
    <row r="419" spans="2:11" ht="17.5">
      <c r="B419" s="73"/>
      <c r="G419" s="73"/>
      <c r="H419" s="73"/>
      <c r="I419" s="73"/>
      <c r="J419" s="73"/>
      <c r="K419" s="73"/>
    </row>
    <row r="420" spans="2:11" ht="17.5">
      <c r="B420" s="73"/>
      <c r="G420" s="73"/>
      <c r="H420" s="73"/>
      <c r="I420" s="73"/>
      <c r="J420" s="73"/>
      <c r="K420" s="73"/>
    </row>
    <row r="421" spans="2:11" ht="17.5">
      <c r="B421" s="73"/>
      <c r="G421" s="73"/>
      <c r="H421" s="73"/>
      <c r="I421" s="73"/>
      <c r="J421" s="73"/>
      <c r="K421" s="73"/>
    </row>
    <row r="422" spans="2:11" ht="17.5">
      <c r="B422" s="73"/>
      <c r="G422" s="73"/>
      <c r="H422" s="73"/>
      <c r="I422" s="73"/>
      <c r="J422" s="73"/>
      <c r="K422" s="73"/>
    </row>
    <row r="423" spans="2:11" ht="17.5">
      <c r="B423" s="73"/>
      <c r="G423" s="73"/>
      <c r="H423" s="73"/>
      <c r="I423" s="73"/>
      <c r="J423" s="73"/>
      <c r="K423" s="73"/>
    </row>
    <row r="424" spans="2:11" ht="17.5">
      <c r="B424" s="73"/>
      <c r="G424" s="73"/>
      <c r="H424" s="73"/>
      <c r="I424" s="73"/>
      <c r="J424" s="73"/>
      <c r="K424" s="73"/>
    </row>
    <row r="425" spans="2:11" ht="17.5">
      <c r="B425" s="73"/>
      <c r="G425" s="73"/>
      <c r="H425" s="73"/>
      <c r="I425" s="73"/>
      <c r="J425" s="73"/>
      <c r="K425" s="73"/>
    </row>
    <row r="426" spans="2:11" ht="17.5">
      <c r="B426" s="73"/>
      <c r="G426" s="73"/>
      <c r="H426" s="73"/>
      <c r="I426" s="73"/>
      <c r="J426" s="73"/>
      <c r="K426" s="73"/>
    </row>
    <row r="427" spans="2:11" ht="17.5">
      <c r="B427" s="73"/>
      <c r="G427" s="73"/>
      <c r="H427" s="73"/>
      <c r="I427" s="73"/>
      <c r="J427" s="73"/>
      <c r="K427" s="73"/>
    </row>
    <row r="428" spans="2:11" ht="17.5">
      <c r="B428" s="73"/>
      <c r="G428" s="73"/>
      <c r="H428" s="73"/>
      <c r="I428" s="73"/>
      <c r="J428" s="73"/>
      <c r="K428" s="73"/>
    </row>
    <row r="429" spans="2:11" ht="17.5">
      <c r="B429" s="73"/>
      <c r="G429" s="73"/>
      <c r="H429" s="73"/>
      <c r="I429" s="73"/>
      <c r="J429" s="73"/>
      <c r="K429" s="73"/>
    </row>
    <row r="430" spans="2:11" ht="17.5">
      <c r="B430" s="73"/>
      <c r="G430" s="73"/>
      <c r="H430" s="73"/>
      <c r="I430" s="73"/>
      <c r="J430" s="73"/>
      <c r="K430" s="73"/>
    </row>
    <row r="431" spans="2:11" ht="17.5">
      <c r="B431" s="73"/>
      <c r="G431" s="73"/>
      <c r="H431" s="73"/>
      <c r="I431" s="73"/>
      <c r="J431" s="73"/>
      <c r="K431" s="73"/>
    </row>
    <row r="432" spans="2:11" ht="17.5">
      <c r="B432" s="73"/>
      <c r="G432" s="73"/>
      <c r="H432" s="73"/>
      <c r="I432" s="73"/>
      <c r="J432" s="73"/>
      <c r="K432" s="73"/>
    </row>
    <row r="433" spans="2:11" ht="17.5">
      <c r="B433" s="73"/>
      <c r="G433" s="73"/>
      <c r="H433" s="73"/>
      <c r="I433" s="73"/>
      <c r="J433" s="73"/>
      <c r="K433" s="73"/>
    </row>
    <row r="434" spans="2:11" ht="17.5">
      <c r="B434" s="73"/>
      <c r="G434" s="73"/>
      <c r="H434" s="73"/>
      <c r="I434" s="73"/>
      <c r="J434" s="73"/>
      <c r="K434" s="73"/>
    </row>
    <row r="435" spans="2:11" ht="17.5">
      <c r="B435" s="73"/>
      <c r="G435" s="73"/>
      <c r="H435" s="73"/>
      <c r="I435" s="73"/>
      <c r="J435" s="73"/>
      <c r="K435" s="73"/>
    </row>
    <row r="436" spans="2:11" ht="17.5">
      <c r="B436" s="73"/>
      <c r="G436" s="73"/>
      <c r="H436" s="73"/>
      <c r="I436" s="73"/>
      <c r="J436" s="73"/>
      <c r="K436" s="73"/>
    </row>
    <row r="437" spans="2:11" ht="17.5">
      <c r="B437" s="73"/>
      <c r="G437" s="73"/>
      <c r="H437" s="73"/>
      <c r="I437" s="73"/>
      <c r="J437" s="73"/>
      <c r="K437" s="73"/>
    </row>
    <row r="438" spans="2:11" ht="17.5">
      <c r="B438" s="73"/>
      <c r="G438" s="73"/>
      <c r="H438" s="73"/>
      <c r="I438" s="73"/>
      <c r="J438" s="73"/>
      <c r="K438" s="73"/>
    </row>
    <row r="439" spans="2:11" ht="17.5">
      <c r="B439" s="73"/>
      <c r="G439" s="73"/>
      <c r="H439" s="73"/>
      <c r="I439" s="73"/>
      <c r="J439" s="73"/>
      <c r="K439" s="73"/>
    </row>
    <row r="440" spans="2:11" ht="17.5">
      <c r="B440" s="73"/>
      <c r="G440" s="73"/>
      <c r="H440" s="73"/>
      <c r="I440" s="73"/>
      <c r="J440" s="73"/>
      <c r="K440" s="73"/>
    </row>
    <row r="441" spans="2:11" ht="17.5">
      <c r="B441" s="73"/>
      <c r="G441" s="73"/>
      <c r="H441" s="73"/>
      <c r="I441" s="73"/>
      <c r="J441" s="73"/>
      <c r="K441" s="73"/>
    </row>
    <row r="442" spans="2:11" ht="17.5">
      <c r="B442" s="73"/>
      <c r="G442" s="73"/>
      <c r="H442" s="73"/>
      <c r="I442" s="73"/>
      <c r="J442" s="73"/>
      <c r="K442" s="73"/>
    </row>
    <row r="443" spans="2:11" ht="17.5">
      <c r="B443" s="73"/>
      <c r="G443" s="73"/>
      <c r="H443" s="73"/>
      <c r="I443" s="73"/>
      <c r="J443" s="73"/>
      <c r="K443" s="73"/>
    </row>
    <row r="444" spans="2:11" ht="17.5">
      <c r="B444" s="73"/>
      <c r="G444" s="73"/>
      <c r="H444" s="73"/>
      <c r="I444" s="73"/>
      <c r="J444" s="73"/>
      <c r="K444" s="73"/>
    </row>
    <row r="445" spans="2:11" ht="17.5">
      <c r="B445" s="73"/>
      <c r="G445" s="73"/>
      <c r="H445" s="73"/>
      <c r="I445" s="73"/>
      <c r="J445" s="73"/>
      <c r="K445" s="73"/>
    </row>
    <row r="446" spans="2:11" ht="17.5">
      <c r="B446" s="73"/>
      <c r="G446" s="73"/>
      <c r="H446" s="73"/>
      <c r="I446" s="73"/>
      <c r="J446" s="73"/>
      <c r="K446" s="73"/>
    </row>
    <row r="447" spans="2:11" ht="17.5">
      <c r="B447" s="73"/>
      <c r="G447" s="73"/>
      <c r="H447" s="73"/>
      <c r="I447" s="73"/>
      <c r="J447" s="73"/>
      <c r="K447" s="73"/>
    </row>
    <row r="448" spans="2:11" ht="17.5">
      <c r="B448" s="73"/>
      <c r="G448" s="73"/>
      <c r="H448" s="73"/>
      <c r="I448" s="73"/>
      <c r="J448" s="73"/>
      <c r="K448" s="73"/>
    </row>
    <row r="449" spans="2:11" ht="17.5">
      <c r="B449" s="73"/>
      <c r="G449" s="73"/>
      <c r="H449" s="73"/>
      <c r="I449" s="73"/>
      <c r="J449" s="73"/>
      <c r="K449" s="73"/>
    </row>
    <row r="450" spans="2:11" ht="17.5">
      <c r="B450" s="73"/>
      <c r="G450" s="73"/>
      <c r="H450" s="73"/>
      <c r="I450" s="73"/>
      <c r="J450" s="73"/>
      <c r="K450" s="73"/>
    </row>
    <row r="451" spans="2:11" ht="17.5">
      <c r="B451" s="73"/>
      <c r="G451" s="73"/>
      <c r="H451" s="73"/>
      <c r="I451" s="73"/>
      <c r="J451" s="73"/>
      <c r="K451" s="73"/>
    </row>
    <row r="452" spans="2:11" ht="17.5">
      <c r="B452" s="73"/>
      <c r="G452" s="73"/>
      <c r="H452" s="73"/>
      <c r="I452" s="73"/>
      <c r="J452" s="73"/>
      <c r="K452" s="73"/>
    </row>
    <row r="453" spans="2:11" ht="17.5">
      <c r="B453" s="73"/>
      <c r="G453" s="73"/>
      <c r="H453" s="73"/>
      <c r="I453" s="73"/>
      <c r="J453" s="73"/>
      <c r="K453" s="73"/>
    </row>
    <row r="454" spans="2:11" ht="17.5">
      <c r="B454" s="73"/>
      <c r="G454" s="73"/>
      <c r="H454" s="73"/>
      <c r="I454" s="73"/>
      <c r="J454" s="73"/>
      <c r="K454" s="73"/>
    </row>
    <row r="455" spans="2:11" ht="17.5">
      <c r="B455" s="73"/>
      <c r="G455" s="73"/>
      <c r="H455" s="73"/>
      <c r="I455" s="73"/>
      <c r="J455" s="73"/>
      <c r="K455" s="73"/>
    </row>
    <row r="456" spans="2:11" ht="17.5">
      <c r="B456" s="73"/>
      <c r="G456" s="73"/>
      <c r="H456" s="73"/>
      <c r="I456" s="73"/>
      <c r="J456" s="73"/>
      <c r="K456" s="73"/>
    </row>
    <row r="457" spans="2:11" ht="17.5">
      <c r="B457" s="73"/>
      <c r="G457" s="73"/>
      <c r="H457" s="73"/>
      <c r="I457" s="73"/>
      <c r="J457" s="73"/>
      <c r="K457" s="73"/>
    </row>
    <row r="458" spans="2:11" ht="17.5">
      <c r="B458" s="73"/>
      <c r="G458" s="73"/>
      <c r="H458" s="73"/>
      <c r="I458" s="73"/>
      <c r="J458" s="73"/>
      <c r="K458" s="73"/>
    </row>
    <row r="459" spans="2:11" ht="17.5">
      <c r="B459" s="73"/>
      <c r="G459" s="73"/>
      <c r="H459" s="73"/>
      <c r="I459" s="73"/>
      <c r="J459" s="73"/>
      <c r="K459" s="73"/>
    </row>
    <row r="460" spans="2:11" ht="17.5">
      <c r="B460" s="73"/>
      <c r="G460" s="73"/>
      <c r="H460" s="73"/>
      <c r="I460" s="73"/>
      <c r="J460" s="73"/>
      <c r="K460" s="73"/>
    </row>
    <row r="461" spans="2:11" ht="17.5">
      <c r="B461" s="73"/>
      <c r="G461" s="73"/>
      <c r="H461" s="73"/>
      <c r="I461" s="73"/>
      <c r="J461" s="73"/>
      <c r="K461" s="73"/>
    </row>
    <row r="462" spans="2:11" ht="17.5">
      <c r="B462" s="73"/>
      <c r="G462" s="73"/>
      <c r="H462" s="73"/>
      <c r="I462" s="73"/>
      <c r="J462" s="73"/>
      <c r="K462" s="73"/>
    </row>
    <row r="463" spans="2:11" ht="17.5">
      <c r="B463" s="73"/>
      <c r="G463" s="73"/>
      <c r="H463" s="73"/>
      <c r="I463" s="73"/>
      <c r="J463" s="73"/>
      <c r="K463" s="73"/>
    </row>
    <row r="464" spans="2:11" ht="17.5">
      <c r="B464" s="73"/>
      <c r="G464" s="73"/>
      <c r="H464" s="73"/>
      <c r="I464" s="73"/>
      <c r="J464" s="73"/>
      <c r="K464" s="73"/>
    </row>
    <row r="465" spans="2:11" ht="17.5">
      <c r="B465" s="73"/>
      <c r="G465" s="73"/>
      <c r="H465" s="73"/>
      <c r="I465" s="73"/>
      <c r="J465" s="73"/>
      <c r="K465" s="73"/>
    </row>
    <row r="466" spans="2:11" ht="17.5">
      <c r="B466" s="73"/>
      <c r="G466" s="73"/>
      <c r="H466" s="73"/>
      <c r="I466" s="73"/>
      <c r="J466" s="73"/>
      <c r="K466" s="73"/>
    </row>
    <row r="467" spans="2:11" ht="17.5">
      <c r="B467" s="73"/>
      <c r="G467" s="73"/>
      <c r="H467" s="73"/>
      <c r="I467" s="73"/>
      <c r="J467" s="73"/>
      <c r="K467" s="73"/>
    </row>
    <row r="468" spans="2:11" ht="17.5">
      <c r="B468" s="73"/>
      <c r="G468" s="73"/>
      <c r="H468" s="73"/>
      <c r="I468" s="73"/>
      <c r="J468" s="73"/>
      <c r="K468" s="73"/>
    </row>
    <row r="469" spans="2:11" ht="17.5">
      <c r="B469" s="73"/>
      <c r="G469" s="73"/>
      <c r="H469" s="73"/>
      <c r="I469" s="73"/>
      <c r="J469" s="73"/>
      <c r="K469" s="73"/>
    </row>
    <row r="470" spans="2:11" ht="17.5">
      <c r="B470" s="73"/>
      <c r="G470" s="73"/>
      <c r="H470" s="73"/>
      <c r="I470" s="73"/>
      <c r="J470" s="73"/>
      <c r="K470" s="73"/>
    </row>
    <row r="471" spans="2:11" ht="17.5">
      <c r="B471" s="73"/>
      <c r="G471" s="73"/>
      <c r="H471" s="73"/>
      <c r="I471" s="73"/>
      <c r="J471" s="73"/>
      <c r="K471" s="73"/>
    </row>
    <row r="472" spans="2:11" ht="17.5">
      <c r="B472" s="73"/>
      <c r="G472" s="73"/>
      <c r="H472" s="73"/>
      <c r="I472" s="73"/>
      <c r="J472" s="73"/>
      <c r="K472" s="73"/>
    </row>
    <row r="473" spans="2:11" ht="17.5">
      <c r="B473" s="73"/>
      <c r="G473" s="73"/>
      <c r="H473" s="73"/>
      <c r="I473" s="73"/>
      <c r="J473" s="73"/>
      <c r="K473" s="73"/>
    </row>
    <row r="474" spans="2:11" ht="17.5">
      <c r="B474" s="73"/>
      <c r="G474" s="73"/>
      <c r="H474" s="73"/>
      <c r="I474" s="73"/>
      <c r="J474" s="73"/>
      <c r="K474" s="73"/>
    </row>
    <row r="475" spans="2:11" ht="17.5">
      <c r="B475" s="73"/>
      <c r="G475" s="73"/>
      <c r="H475" s="73"/>
      <c r="I475" s="73"/>
      <c r="J475" s="73"/>
      <c r="K475" s="73"/>
    </row>
    <row r="476" spans="2:11" ht="17.5">
      <c r="B476" s="73"/>
      <c r="G476" s="73"/>
      <c r="H476" s="73"/>
      <c r="I476" s="73"/>
      <c r="J476" s="73"/>
      <c r="K476" s="73"/>
    </row>
    <row r="477" spans="2:11" ht="17.5">
      <c r="B477" s="73"/>
      <c r="G477" s="73"/>
      <c r="H477" s="73"/>
      <c r="I477" s="73"/>
      <c r="J477" s="73"/>
      <c r="K477" s="73"/>
    </row>
    <row r="478" spans="2:11" ht="17.5">
      <c r="B478" s="73"/>
      <c r="G478" s="73"/>
      <c r="H478" s="73"/>
      <c r="I478" s="73"/>
      <c r="J478" s="73"/>
      <c r="K478" s="73"/>
    </row>
    <row r="479" spans="2:11" ht="17.5">
      <c r="B479" s="73"/>
      <c r="G479" s="73"/>
      <c r="H479" s="73"/>
      <c r="I479" s="73"/>
      <c r="J479" s="73"/>
      <c r="K479" s="73"/>
    </row>
    <row r="480" spans="2:11" ht="17.5">
      <c r="B480" s="73"/>
      <c r="G480" s="73"/>
      <c r="H480" s="73"/>
      <c r="I480" s="73"/>
      <c r="J480" s="73"/>
      <c r="K480" s="73"/>
    </row>
    <row r="481" spans="2:11" ht="17.5">
      <c r="B481" s="73"/>
      <c r="G481" s="73"/>
      <c r="H481" s="73"/>
      <c r="I481" s="73"/>
      <c r="J481" s="73"/>
      <c r="K481" s="73"/>
    </row>
    <row r="482" spans="2:11" ht="17.5">
      <c r="B482" s="73"/>
      <c r="G482" s="73"/>
      <c r="H482" s="73"/>
      <c r="I482" s="73"/>
      <c r="J482" s="73"/>
      <c r="K482" s="73"/>
    </row>
    <row r="483" spans="2:11" ht="17.5">
      <c r="B483" s="73"/>
      <c r="G483" s="73"/>
      <c r="H483" s="73"/>
      <c r="I483" s="73"/>
      <c r="J483" s="73"/>
      <c r="K483" s="73"/>
    </row>
    <row r="484" spans="2:11" ht="17.5">
      <c r="B484" s="73"/>
      <c r="G484" s="73"/>
      <c r="H484" s="73"/>
      <c r="I484" s="73"/>
      <c r="J484" s="73"/>
      <c r="K484" s="73"/>
    </row>
    <row r="485" spans="2:11" ht="17.5">
      <c r="B485" s="73"/>
      <c r="G485" s="73"/>
      <c r="H485" s="73"/>
      <c r="I485" s="73"/>
      <c r="J485" s="73"/>
      <c r="K485" s="73"/>
    </row>
    <row r="486" spans="2:11" ht="17.5">
      <c r="B486" s="73"/>
      <c r="G486" s="73"/>
      <c r="H486" s="73"/>
      <c r="I486" s="73"/>
      <c r="J486" s="73"/>
      <c r="K486" s="73"/>
    </row>
    <row r="487" spans="2:11" ht="17.5">
      <c r="B487" s="73"/>
      <c r="G487" s="73"/>
      <c r="H487" s="73"/>
      <c r="I487" s="73"/>
      <c r="J487" s="73"/>
      <c r="K487" s="73"/>
    </row>
    <row r="488" spans="2:11" ht="17.5">
      <c r="B488" s="73"/>
      <c r="G488" s="73"/>
      <c r="H488" s="73"/>
      <c r="I488" s="73"/>
      <c r="J488" s="73"/>
      <c r="K488" s="73"/>
    </row>
    <row r="489" spans="2:11" ht="17.5">
      <c r="B489" s="73"/>
      <c r="G489" s="73"/>
      <c r="H489" s="73"/>
      <c r="I489" s="73"/>
      <c r="J489" s="73"/>
      <c r="K489" s="73"/>
    </row>
    <row r="490" spans="2:11" ht="17.5">
      <c r="B490" s="73"/>
      <c r="G490" s="73"/>
      <c r="H490" s="73"/>
      <c r="I490" s="73"/>
      <c r="J490" s="73"/>
      <c r="K490" s="73"/>
    </row>
    <row r="491" spans="2:11" ht="17.5">
      <c r="B491" s="73"/>
      <c r="G491" s="73"/>
      <c r="H491" s="73"/>
      <c r="I491" s="73"/>
      <c r="J491" s="73"/>
      <c r="K491" s="73"/>
    </row>
    <row r="492" spans="2:11" ht="17.5">
      <c r="B492" s="73"/>
      <c r="G492" s="73"/>
      <c r="H492" s="73"/>
      <c r="I492" s="73"/>
      <c r="J492" s="73"/>
      <c r="K492" s="73"/>
    </row>
    <row r="493" spans="2:11" ht="17.5">
      <c r="B493" s="73"/>
      <c r="G493" s="73"/>
      <c r="H493" s="73"/>
      <c r="I493" s="73"/>
      <c r="J493" s="73"/>
      <c r="K493" s="73"/>
    </row>
    <row r="494" spans="2:11" ht="17.5">
      <c r="B494" s="73"/>
      <c r="G494" s="73"/>
      <c r="H494" s="73"/>
      <c r="I494" s="73"/>
      <c r="J494" s="73"/>
      <c r="K494" s="73"/>
    </row>
    <row r="495" spans="2:11" ht="17.5">
      <c r="B495" s="73"/>
      <c r="G495" s="73"/>
      <c r="H495" s="73"/>
      <c r="I495" s="73"/>
      <c r="J495" s="73"/>
      <c r="K495" s="73"/>
    </row>
    <row r="496" spans="2:11" ht="17.5">
      <c r="B496" s="73"/>
      <c r="G496" s="73"/>
      <c r="H496" s="73"/>
      <c r="I496" s="73"/>
      <c r="J496" s="73"/>
      <c r="K496" s="73"/>
    </row>
    <row r="497" spans="2:11" ht="17.5">
      <c r="B497" s="73"/>
      <c r="G497" s="73"/>
      <c r="H497" s="73"/>
      <c r="I497" s="73"/>
      <c r="J497" s="73"/>
      <c r="K497" s="73"/>
    </row>
    <row r="498" spans="2:11" ht="17.5">
      <c r="B498" s="73"/>
      <c r="G498" s="73"/>
      <c r="H498" s="73"/>
      <c r="I498" s="73"/>
      <c r="J498" s="73"/>
      <c r="K498" s="73"/>
    </row>
    <row r="499" spans="2:11" ht="17.5">
      <c r="B499" s="73"/>
      <c r="G499" s="73"/>
      <c r="H499" s="73"/>
      <c r="I499" s="73"/>
      <c r="J499" s="73"/>
      <c r="K499" s="73"/>
    </row>
    <row r="500" spans="2:11" ht="17.5">
      <c r="B500" s="73"/>
      <c r="G500" s="73"/>
      <c r="H500" s="73"/>
      <c r="I500" s="73"/>
      <c r="J500" s="73"/>
      <c r="K500" s="73"/>
    </row>
    <row r="501" spans="2:11" ht="17.5">
      <c r="B501" s="73"/>
      <c r="G501" s="73"/>
      <c r="H501" s="73"/>
      <c r="I501" s="73"/>
      <c r="J501" s="73"/>
      <c r="K501" s="73"/>
    </row>
    <row r="502" spans="2:11" ht="17.5">
      <c r="B502" s="73"/>
      <c r="G502" s="73"/>
      <c r="H502" s="73"/>
      <c r="I502" s="73"/>
      <c r="J502" s="73"/>
      <c r="K502" s="73"/>
    </row>
    <row r="503" spans="2:11" ht="17.5">
      <c r="B503" s="73"/>
      <c r="G503" s="73"/>
      <c r="H503" s="73"/>
      <c r="I503" s="73"/>
      <c r="J503" s="73"/>
      <c r="K503" s="73"/>
    </row>
    <row r="504" spans="2:11" ht="17.5">
      <c r="B504" s="73"/>
      <c r="G504" s="73"/>
      <c r="H504" s="73"/>
      <c r="I504" s="73"/>
      <c r="J504" s="73"/>
      <c r="K504" s="73"/>
    </row>
    <row r="505" spans="2:11" ht="17.5">
      <c r="B505" s="73"/>
      <c r="G505" s="73"/>
      <c r="H505" s="73"/>
      <c r="I505" s="73"/>
      <c r="J505" s="73"/>
      <c r="K505" s="73"/>
    </row>
    <row r="506" spans="2:11" ht="17.5">
      <c r="B506" s="73"/>
      <c r="G506" s="73"/>
      <c r="H506" s="73"/>
      <c r="I506" s="73"/>
      <c r="J506" s="73"/>
      <c r="K506" s="73"/>
    </row>
    <row r="507" spans="2:11" ht="17.5">
      <c r="B507" s="73"/>
      <c r="G507" s="73"/>
      <c r="H507" s="73"/>
      <c r="I507" s="73"/>
      <c r="J507" s="73"/>
      <c r="K507" s="73"/>
    </row>
    <row r="508" spans="2:11" ht="17.5">
      <c r="B508" s="73"/>
      <c r="G508" s="73"/>
      <c r="H508" s="73"/>
      <c r="I508" s="73"/>
      <c r="J508" s="73"/>
      <c r="K508" s="73"/>
    </row>
    <row r="509" spans="2:11" ht="17.5">
      <c r="B509" s="73"/>
      <c r="G509" s="73"/>
      <c r="H509" s="73"/>
      <c r="I509" s="73"/>
      <c r="J509" s="73"/>
      <c r="K509" s="73"/>
    </row>
    <row r="510" spans="2:11" ht="17.5">
      <c r="B510" s="73"/>
      <c r="G510" s="73"/>
      <c r="H510" s="73"/>
      <c r="I510" s="73"/>
      <c r="J510" s="73"/>
      <c r="K510" s="73"/>
    </row>
    <row r="511" spans="2:11" ht="17.5">
      <c r="B511" s="73"/>
      <c r="G511" s="73"/>
      <c r="H511" s="73"/>
      <c r="I511" s="73"/>
      <c r="J511" s="73"/>
      <c r="K511" s="73"/>
    </row>
    <row r="512" spans="2:11" ht="17.5">
      <c r="B512" s="73"/>
      <c r="G512" s="73"/>
      <c r="H512" s="73"/>
      <c r="I512" s="73"/>
      <c r="J512" s="73"/>
      <c r="K512" s="73"/>
    </row>
    <row r="513" spans="2:11" ht="17.5">
      <c r="B513" s="73"/>
      <c r="G513" s="73"/>
      <c r="H513" s="73"/>
      <c r="I513" s="73"/>
      <c r="J513" s="73"/>
      <c r="K513" s="73"/>
    </row>
    <row r="514" spans="2:11" ht="17.5">
      <c r="B514" s="73"/>
      <c r="G514" s="73"/>
      <c r="H514" s="73"/>
      <c r="I514" s="73"/>
      <c r="J514" s="73"/>
      <c r="K514" s="73"/>
    </row>
    <row r="515" spans="2:11" ht="17.5">
      <c r="B515" s="73"/>
      <c r="G515" s="73"/>
      <c r="H515" s="73"/>
      <c r="I515" s="73"/>
      <c r="J515" s="73"/>
      <c r="K515" s="73"/>
    </row>
    <row r="516" spans="2:11" ht="17.5">
      <c r="B516" s="73"/>
      <c r="G516" s="73"/>
      <c r="H516" s="73"/>
      <c r="I516" s="73"/>
      <c r="J516" s="73"/>
      <c r="K516" s="73"/>
    </row>
    <row r="517" spans="2:11" ht="17.5">
      <c r="B517" s="73"/>
      <c r="G517" s="73"/>
      <c r="H517" s="73"/>
      <c r="I517" s="73"/>
      <c r="J517" s="73"/>
      <c r="K517" s="73"/>
    </row>
    <row r="518" spans="2:11" ht="17.5">
      <c r="B518" s="73"/>
      <c r="G518" s="73"/>
      <c r="H518" s="73"/>
      <c r="I518" s="73"/>
      <c r="J518" s="73"/>
      <c r="K518" s="73"/>
    </row>
    <row r="519" spans="2:11" ht="17.5">
      <c r="B519" s="73"/>
      <c r="G519" s="73"/>
      <c r="H519" s="73"/>
      <c r="I519" s="73"/>
      <c r="J519" s="73"/>
      <c r="K519" s="73"/>
    </row>
    <row r="520" spans="2:11" ht="17.5">
      <c r="B520" s="73"/>
      <c r="G520" s="73"/>
      <c r="H520" s="73"/>
      <c r="I520" s="73"/>
      <c r="J520" s="73"/>
      <c r="K520" s="73"/>
    </row>
    <row r="521" spans="2:11" ht="17.5">
      <c r="B521" s="73"/>
      <c r="G521" s="73"/>
      <c r="H521" s="73"/>
      <c r="I521" s="73"/>
      <c r="J521" s="73"/>
      <c r="K521" s="73"/>
    </row>
    <row r="522" spans="2:11" ht="17.5">
      <c r="B522" s="73"/>
      <c r="G522" s="73"/>
      <c r="H522" s="73"/>
      <c r="I522" s="73"/>
      <c r="J522" s="73"/>
      <c r="K522" s="73"/>
    </row>
    <row r="523" spans="2:11" ht="17.5">
      <c r="B523" s="73"/>
      <c r="G523" s="73"/>
      <c r="H523" s="73"/>
      <c r="I523" s="73"/>
      <c r="J523" s="73"/>
      <c r="K523" s="73"/>
    </row>
    <row r="524" spans="2:11" ht="17.5">
      <c r="B524" s="73"/>
      <c r="G524" s="73"/>
      <c r="H524" s="73"/>
      <c r="I524" s="73"/>
      <c r="J524" s="73"/>
      <c r="K524" s="73"/>
    </row>
    <row r="525" spans="2:11" ht="17.5">
      <c r="B525" s="73"/>
      <c r="G525" s="73"/>
      <c r="H525" s="73"/>
      <c r="I525" s="73"/>
      <c r="J525" s="73"/>
      <c r="K525" s="73"/>
    </row>
    <row r="526" spans="2:11" ht="17.5">
      <c r="B526" s="73"/>
      <c r="G526" s="73"/>
      <c r="H526" s="73"/>
      <c r="I526" s="73"/>
      <c r="J526" s="73"/>
      <c r="K526" s="73"/>
    </row>
    <row r="527" spans="2:11" ht="17.5">
      <c r="B527" s="73"/>
      <c r="G527" s="73"/>
      <c r="H527" s="73"/>
      <c r="I527" s="73"/>
      <c r="J527" s="73"/>
      <c r="K527" s="73"/>
    </row>
    <row r="528" spans="2:11" ht="17.5">
      <c r="B528" s="73"/>
      <c r="G528" s="73"/>
      <c r="H528" s="73"/>
      <c r="I528" s="73"/>
      <c r="J528" s="73"/>
      <c r="K528" s="73"/>
    </row>
    <row r="529" spans="2:11" ht="17.5">
      <c r="B529" s="73"/>
      <c r="G529" s="73"/>
      <c r="H529" s="73"/>
      <c r="I529" s="73"/>
      <c r="J529" s="73"/>
      <c r="K529" s="73"/>
    </row>
    <row r="530" spans="2:11" ht="17.5">
      <c r="B530" s="73"/>
      <c r="G530" s="73"/>
      <c r="H530" s="73"/>
      <c r="I530" s="73"/>
      <c r="J530" s="73"/>
      <c r="K530" s="73"/>
    </row>
    <row r="531" spans="2:11" ht="17.5">
      <c r="B531" s="73"/>
      <c r="G531" s="73"/>
      <c r="H531" s="73"/>
      <c r="I531" s="73"/>
      <c r="J531" s="73"/>
      <c r="K531" s="73"/>
    </row>
    <row r="532" spans="2:11" ht="17.5">
      <c r="B532" s="73"/>
      <c r="G532" s="73"/>
      <c r="H532" s="73"/>
      <c r="I532" s="73"/>
      <c r="J532" s="73"/>
      <c r="K532" s="73"/>
    </row>
    <row r="533" spans="2:11" ht="17.5">
      <c r="B533" s="73"/>
      <c r="G533" s="73"/>
      <c r="H533" s="73"/>
      <c r="I533" s="73"/>
      <c r="J533" s="73"/>
      <c r="K533" s="73"/>
    </row>
    <row r="534" spans="2:11" ht="17.5">
      <c r="B534" s="73"/>
      <c r="G534" s="73"/>
      <c r="H534" s="73"/>
      <c r="I534" s="73"/>
      <c r="J534" s="73"/>
      <c r="K534" s="73"/>
    </row>
    <row r="535" spans="2:11" ht="17.5">
      <c r="B535" s="73"/>
      <c r="G535" s="73"/>
      <c r="H535" s="73"/>
      <c r="I535" s="73"/>
      <c r="J535" s="73"/>
      <c r="K535" s="73"/>
    </row>
    <row r="536" spans="2:11" ht="17.5">
      <c r="B536" s="73"/>
      <c r="G536" s="73"/>
      <c r="H536" s="73"/>
      <c r="I536" s="73"/>
      <c r="J536" s="73"/>
      <c r="K536" s="73"/>
    </row>
    <row r="537" spans="2:11" ht="17.5">
      <c r="B537" s="73"/>
      <c r="G537" s="73"/>
      <c r="H537" s="73"/>
      <c r="I537" s="73"/>
      <c r="J537" s="73"/>
      <c r="K537" s="73"/>
    </row>
    <row r="538" spans="2:11" ht="17.5">
      <c r="B538" s="73"/>
      <c r="G538" s="73"/>
      <c r="H538" s="73"/>
      <c r="I538" s="73"/>
      <c r="J538" s="73"/>
      <c r="K538" s="73"/>
    </row>
    <row r="539" spans="2:11" ht="17.5">
      <c r="B539" s="73"/>
      <c r="G539" s="73"/>
      <c r="H539" s="73"/>
      <c r="I539" s="73"/>
      <c r="J539" s="73"/>
      <c r="K539" s="73"/>
    </row>
    <row r="540" spans="2:11" ht="17.5">
      <c r="B540" s="73"/>
      <c r="G540" s="73"/>
      <c r="H540" s="73"/>
      <c r="I540" s="73"/>
      <c r="J540" s="73"/>
      <c r="K540" s="73"/>
    </row>
    <row r="541" spans="2:11" ht="17.5">
      <c r="B541" s="73"/>
      <c r="G541" s="73"/>
      <c r="H541" s="73"/>
      <c r="I541" s="73"/>
      <c r="J541" s="73"/>
      <c r="K541" s="73"/>
    </row>
    <row r="542" spans="2:11" ht="17.5">
      <c r="B542" s="73"/>
      <c r="G542" s="73"/>
      <c r="H542" s="73"/>
      <c r="I542" s="73"/>
      <c r="J542" s="73"/>
      <c r="K542" s="73"/>
    </row>
    <row r="543" spans="2:11" ht="17.5">
      <c r="B543" s="73"/>
      <c r="G543" s="73"/>
      <c r="H543" s="73"/>
      <c r="I543" s="73"/>
      <c r="J543" s="73"/>
      <c r="K543" s="73"/>
    </row>
    <row r="544" spans="2:11" ht="17.5">
      <c r="B544" s="73"/>
      <c r="G544" s="73"/>
      <c r="H544" s="73"/>
      <c r="I544" s="73"/>
      <c r="J544" s="73"/>
      <c r="K544" s="73"/>
    </row>
    <row r="545" spans="2:11" ht="17.5">
      <c r="B545" s="73"/>
      <c r="G545" s="73"/>
      <c r="H545" s="73"/>
      <c r="I545" s="73"/>
      <c r="J545" s="73"/>
      <c r="K545" s="73"/>
    </row>
    <row r="546" spans="2:11" ht="17.5">
      <c r="B546" s="73"/>
      <c r="G546" s="73"/>
      <c r="H546" s="73"/>
      <c r="I546" s="73"/>
      <c r="J546" s="73"/>
      <c r="K546" s="73"/>
    </row>
    <row r="547" spans="2:11" ht="17.5">
      <c r="B547" s="73"/>
      <c r="G547" s="73"/>
      <c r="H547" s="73"/>
      <c r="I547" s="73"/>
      <c r="J547" s="73"/>
      <c r="K547" s="73"/>
    </row>
    <row r="548" spans="2:11" ht="17.5">
      <c r="B548" s="73"/>
      <c r="G548" s="73"/>
      <c r="H548" s="73"/>
      <c r="I548" s="73"/>
      <c r="J548" s="73"/>
      <c r="K548" s="73"/>
    </row>
    <row r="549" spans="2:11" ht="17.5">
      <c r="B549" s="73"/>
      <c r="G549" s="73"/>
      <c r="H549" s="73"/>
      <c r="I549" s="73"/>
      <c r="J549" s="73"/>
      <c r="K549" s="73"/>
    </row>
    <row r="550" spans="2:11" ht="17.5">
      <c r="B550" s="73"/>
      <c r="G550" s="73"/>
      <c r="H550" s="73"/>
      <c r="I550" s="73"/>
      <c r="J550" s="73"/>
      <c r="K550" s="73"/>
    </row>
    <row r="551" spans="2:11" ht="17.5">
      <c r="B551" s="73"/>
      <c r="G551" s="73"/>
      <c r="H551" s="73"/>
      <c r="I551" s="73"/>
      <c r="J551" s="73"/>
      <c r="K551" s="73"/>
    </row>
    <row r="552" spans="2:11" ht="17.5">
      <c r="B552" s="73"/>
      <c r="G552" s="73"/>
      <c r="H552" s="73"/>
      <c r="I552" s="73"/>
      <c r="J552" s="73"/>
      <c r="K552" s="73"/>
    </row>
    <row r="553" spans="2:11" ht="17.5">
      <c r="B553" s="73"/>
      <c r="G553" s="73"/>
      <c r="H553" s="73"/>
      <c r="I553" s="73"/>
      <c r="J553" s="73"/>
      <c r="K553" s="73"/>
    </row>
    <row r="554" spans="2:11" ht="17.5">
      <c r="B554" s="73"/>
      <c r="G554" s="73"/>
      <c r="H554" s="73"/>
      <c r="I554" s="73"/>
      <c r="J554" s="73"/>
      <c r="K554" s="73"/>
    </row>
    <row r="555" spans="2:11" ht="17.5">
      <c r="B555" s="73"/>
      <c r="G555" s="73"/>
      <c r="H555" s="73"/>
      <c r="I555" s="73"/>
      <c r="J555" s="73"/>
      <c r="K555" s="73"/>
    </row>
    <row r="556" spans="2:11" ht="17.5">
      <c r="B556" s="73"/>
      <c r="G556" s="73"/>
      <c r="H556" s="73"/>
      <c r="I556" s="73"/>
      <c r="J556" s="73"/>
      <c r="K556" s="73"/>
    </row>
    <row r="557" spans="2:11" ht="17.5">
      <c r="B557" s="73"/>
      <c r="G557" s="73"/>
      <c r="H557" s="73"/>
      <c r="I557" s="73"/>
      <c r="J557" s="73"/>
      <c r="K557" s="73"/>
    </row>
    <row r="558" spans="2:11" ht="17.5">
      <c r="B558" s="73"/>
      <c r="G558" s="73"/>
      <c r="H558" s="73"/>
      <c r="I558" s="73"/>
      <c r="J558" s="73"/>
      <c r="K558" s="73"/>
    </row>
    <row r="559" spans="2:11" ht="17.5">
      <c r="B559" s="73"/>
      <c r="G559" s="73"/>
      <c r="H559" s="73"/>
      <c r="I559" s="73"/>
      <c r="J559" s="73"/>
      <c r="K559" s="73"/>
    </row>
    <row r="560" spans="2:11" ht="17.5">
      <c r="B560" s="73"/>
      <c r="G560" s="73"/>
      <c r="H560" s="73"/>
      <c r="I560" s="73"/>
      <c r="J560" s="73"/>
      <c r="K560" s="73"/>
    </row>
    <row r="561" spans="2:11" ht="17.5">
      <c r="B561" s="73"/>
      <c r="G561" s="73"/>
      <c r="H561" s="73"/>
      <c r="I561" s="73"/>
      <c r="J561" s="73"/>
      <c r="K561" s="73"/>
    </row>
    <row r="562" spans="2:11" ht="17.5">
      <c r="B562" s="73"/>
      <c r="G562" s="73"/>
      <c r="H562" s="73"/>
      <c r="I562" s="73"/>
      <c r="J562" s="73"/>
      <c r="K562" s="73"/>
    </row>
    <row r="563" spans="2:11" ht="17.5">
      <c r="B563" s="73"/>
      <c r="G563" s="73"/>
      <c r="H563" s="73"/>
      <c r="I563" s="73"/>
      <c r="J563" s="73"/>
      <c r="K563" s="73"/>
    </row>
    <row r="564" spans="2:11" ht="17.5">
      <c r="B564" s="73"/>
      <c r="G564" s="73"/>
      <c r="H564" s="73"/>
      <c r="I564" s="73"/>
      <c r="J564" s="73"/>
      <c r="K564" s="73"/>
    </row>
    <row r="565" spans="2:11" ht="17.5">
      <c r="B565" s="73"/>
      <c r="G565" s="73"/>
      <c r="H565" s="73"/>
      <c r="I565" s="73"/>
      <c r="J565" s="73"/>
      <c r="K565" s="73"/>
    </row>
    <row r="566" spans="2:11" ht="17.5">
      <c r="B566" s="73"/>
      <c r="G566" s="73"/>
      <c r="H566" s="73"/>
      <c r="I566" s="73"/>
      <c r="J566" s="73"/>
      <c r="K566" s="73"/>
    </row>
    <row r="567" spans="2:11" ht="17.5">
      <c r="B567" s="73"/>
      <c r="G567" s="73"/>
      <c r="H567" s="73"/>
      <c r="I567" s="73"/>
      <c r="J567" s="73"/>
      <c r="K567" s="73"/>
    </row>
    <row r="568" spans="2:11" ht="17.5">
      <c r="B568" s="73"/>
      <c r="G568" s="73"/>
      <c r="H568" s="73"/>
      <c r="I568" s="73"/>
      <c r="J568" s="73"/>
      <c r="K568" s="73"/>
    </row>
    <row r="569" spans="2:11" ht="17.5">
      <c r="B569" s="73"/>
      <c r="G569" s="73"/>
      <c r="H569" s="73"/>
      <c r="I569" s="73"/>
      <c r="J569" s="73"/>
      <c r="K569" s="73"/>
    </row>
    <row r="570" spans="2:11" ht="17.5">
      <c r="B570" s="73"/>
      <c r="G570" s="73"/>
      <c r="H570" s="73"/>
      <c r="I570" s="73"/>
      <c r="J570" s="73"/>
      <c r="K570" s="73"/>
    </row>
    <row r="571" spans="2:11" ht="17.5">
      <c r="B571" s="73"/>
      <c r="G571" s="73"/>
      <c r="H571" s="73"/>
      <c r="I571" s="73"/>
      <c r="J571" s="73"/>
      <c r="K571" s="73"/>
    </row>
    <row r="572" spans="2:11" ht="17.5">
      <c r="B572" s="73"/>
      <c r="G572" s="73"/>
      <c r="H572" s="73"/>
      <c r="I572" s="73"/>
      <c r="J572" s="73"/>
      <c r="K572" s="73"/>
    </row>
    <row r="573" spans="2:11" ht="17.5">
      <c r="B573" s="73"/>
      <c r="G573" s="73"/>
      <c r="H573" s="73"/>
      <c r="I573" s="73"/>
      <c r="J573" s="73"/>
      <c r="K573" s="73"/>
    </row>
    <row r="574" spans="2:11" ht="17.5">
      <c r="B574" s="73"/>
      <c r="G574" s="73"/>
      <c r="H574" s="73"/>
      <c r="I574" s="73"/>
      <c r="J574" s="73"/>
      <c r="K574" s="73"/>
    </row>
    <row r="575" spans="2:11" ht="17.5">
      <c r="B575" s="73"/>
      <c r="G575" s="73"/>
      <c r="H575" s="73"/>
      <c r="I575" s="73"/>
      <c r="J575" s="73"/>
      <c r="K575" s="73"/>
    </row>
    <row r="576" spans="2:11" ht="17.5">
      <c r="B576" s="73"/>
      <c r="G576" s="73"/>
      <c r="H576" s="73"/>
      <c r="I576" s="73"/>
      <c r="J576" s="73"/>
      <c r="K576" s="73"/>
    </row>
    <row r="577" spans="2:11" ht="17.5">
      <c r="B577" s="73"/>
      <c r="G577" s="73"/>
      <c r="H577" s="73"/>
      <c r="I577" s="73"/>
      <c r="J577" s="73"/>
      <c r="K577" s="73"/>
    </row>
    <row r="578" spans="2:11" ht="17.5">
      <c r="B578" s="73"/>
      <c r="G578" s="73"/>
      <c r="H578" s="73"/>
      <c r="I578" s="73"/>
      <c r="J578" s="73"/>
      <c r="K578" s="73"/>
    </row>
    <row r="579" spans="2:11" ht="17.5">
      <c r="B579" s="73"/>
      <c r="G579" s="73"/>
      <c r="H579" s="73"/>
      <c r="I579" s="73"/>
      <c r="J579" s="73"/>
      <c r="K579" s="73"/>
    </row>
    <row r="580" spans="2:11" ht="17.5">
      <c r="B580" s="73"/>
      <c r="G580" s="73"/>
      <c r="H580" s="73"/>
      <c r="I580" s="73"/>
      <c r="J580" s="73"/>
      <c r="K580" s="73"/>
    </row>
    <row r="581" spans="2:11" ht="17.5">
      <c r="B581" s="73"/>
      <c r="G581" s="73"/>
      <c r="H581" s="73"/>
      <c r="I581" s="73"/>
      <c r="J581" s="73"/>
      <c r="K581" s="73"/>
    </row>
    <row r="582" spans="2:11" ht="17.5">
      <c r="B582" s="73"/>
      <c r="G582" s="73"/>
      <c r="H582" s="73"/>
      <c r="I582" s="73"/>
      <c r="J582" s="73"/>
      <c r="K582" s="73"/>
    </row>
    <row r="583" spans="2:11" ht="17.5">
      <c r="B583" s="73"/>
      <c r="G583" s="73"/>
      <c r="H583" s="73"/>
      <c r="I583" s="73"/>
      <c r="J583" s="73"/>
      <c r="K583" s="73"/>
    </row>
    <row r="584" spans="2:11" ht="17.5">
      <c r="B584" s="73"/>
      <c r="G584" s="73"/>
      <c r="H584" s="73"/>
      <c r="I584" s="73"/>
      <c r="J584" s="73"/>
      <c r="K584" s="73"/>
    </row>
    <row r="585" spans="2:11" ht="17.5">
      <c r="B585" s="73"/>
      <c r="G585" s="73"/>
      <c r="H585" s="73"/>
      <c r="I585" s="73"/>
      <c r="J585" s="73"/>
      <c r="K585" s="73"/>
    </row>
    <row r="586" spans="2:11" ht="17.5">
      <c r="B586" s="73"/>
      <c r="G586" s="73"/>
      <c r="H586" s="73"/>
      <c r="I586" s="73"/>
      <c r="J586" s="73"/>
      <c r="K586" s="73"/>
    </row>
    <row r="587" spans="2:11" ht="17.5">
      <c r="B587" s="73"/>
      <c r="G587" s="73"/>
      <c r="H587" s="73"/>
      <c r="I587" s="73"/>
      <c r="J587" s="73"/>
      <c r="K587" s="73"/>
    </row>
    <row r="588" spans="2:11" ht="17.5">
      <c r="B588" s="73"/>
      <c r="G588" s="73"/>
      <c r="H588" s="73"/>
      <c r="I588" s="73"/>
      <c r="J588" s="73"/>
      <c r="K588" s="73"/>
    </row>
    <row r="589" spans="2:11" ht="17.5">
      <c r="B589" s="73"/>
      <c r="G589" s="73"/>
      <c r="H589" s="73"/>
      <c r="I589" s="73"/>
      <c r="J589" s="73"/>
      <c r="K589" s="73"/>
    </row>
    <row r="590" spans="2:11" ht="17.5">
      <c r="B590" s="73"/>
      <c r="G590" s="73"/>
      <c r="H590" s="73"/>
      <c r="I590" s="73"/>
      <c r="J590" s="73"/>
      <c r="K590" s="73"/>
    </row>
    <row r="591" spans="2:11" ht="17.5">
      <c r="B591" s="73"/>
      <c r="G591" s="73"/>
      <c r="H591" s="73"/>
      <c r="I591" s="73"/>
      <c r="J591" s="73"/>
      <c r="K591" s="73"/>
    </row>
    <row r="592" spans="2:11" ht="17.5">
      <c r="B592" s="73"/>
      <c r="G592" s="73"/>
      <c r="H592" s="73"/>
      <c r="I592" s="73"/>
      <c r="J592" s="73"/>
      <c r="K592" s="73"/>
    </row>
    <row r="593" spans="2:11" ht="17.5">
      <c r="B593" s="73"/>
      <c r="G593" s="73"/>
      <c r="H593" s="73"/>
      <c r="I593" s="73"/>
      <c r="J593" s="73"/>
      <c r="K593" s="73"/>
    </row>
    <row r="594" spans="2:11" ht="17.5">
      <c r="B594" s="73"/>
      <c r="G594" s="73"/>
      <c r="H594" s="73"/>
      <c r="I594" s="73"/>
      <c r="J594" s="73"/>
      <c r="K594" s="73"/>
    </row>
    <row r="595" spans="2:11" ht="17.5">
      <c r="B595" s="73"/>
      <c r="G595" s="73"/>
      <c r="H595" s="73"/>
      <c r="I595" s="73"/>
      <c r="J595" s="73"/>
      <c r="K595" s="73"/>
    </row>
    <row r="596" spans="2:11" ht="17.5">
      <c r="B596" s="73"/>
      <c r="G596" s="73"/>
      <c r="H596" s="73"/>
      <c r="I596" s="73"/>
      <c r="J596" s="73"/>
      <c r="K596" s="73"/>
    </row>
    <row r="597" spans="2:11" ht="17.5">
      <c r="B597" s="73"/>
      <c r="G597" s="73"/>
      <c r="H597" s="73"/>
      <c r="I597" s="73"/>
      <c r="J597" s="73"/>
      <c r="K597" s="73"/>
    </row>
    <row r="598" spans="2:11" ht="17.5">
      <c r="B598" s="73"/>
      <c r="G598" s="73"/>
      <c r="H598" s="73"/>
      <c r="I598" s="73"/>
      <c r="J598" s="73"/>
      <c r="K598" s="73"/>
    </row>
    <row r="599" spans="2:11" ht="17.5">
      <c r="B599" s="73"/>
      <c r="G599" s="73"/>
      <c r="H599" s="73"/>
      <c r="I599" s="73"/>
      <c r="J599" s="73"/>
      <c r="K599" s="73"/>
    </row>
    <row r="600" spans="2:11" ht="17.5">
      <c r="B600" s="73"/>
      <c r="G600" s="73"/>
      <c r="H600" s="73"/>
      <c r="I600" s="73"/>
      <c r="J600" s="73"/>
      <c r="K600" s="73"/>
    </row>
    <row r="601" spans="2:11" ht="17.5">
      <c r="B601" s="73"/>
      <c r="G601" s="73"/>
      <c r="H601" s="73"/>
      <c r="I601" s="73"/>
      <c r="J601" s="73"/>
      <c r="K601" s="73"/>
    </row>
    <row r="602" spans="2:11" ht="17.5">
      <c r="B602" s="73"/>
      <c r="G602" s="73"/>
      <c r="H602" s="73"/>
      <c r="I602" s="73"/>
      <c r="J602" s="73"/>
      <c r="K602" s="73"/>
    </row>
    <row r="603" spans="2:11" ht="17.5">
      <c r="B603" s="73"/>
      <c r="G603" s="73"/>
      <c r="H603" s="73"/>
      <c r="I603" s="73"/>
      <c r="J603" s="73"/>
      <c r="K603" s="73"/>
    </row>
    <row r="604" spans="2:11" ht="17.5">
      <c r="B604" s="73"/>
      <c r="G604" s="73"/>
      <c r="H604" s="73"/>
      <c r="I604" s="73"/>
      <c r="J604" s="73"/>
      <c r="K604" s="73"/>
    </row>
    <row r="605" spans="2:11" ht="17.5">
      <c r="B605" s="73"/>
      <c r="G605" s="73"/>
      <c r="H605" s="73"/>
      <c r="I605" s="73"/>
      <c r="J605" s="73"/>
      <c r="K605" s="73"/>
    </row>
    <row r="606" spans="2:11" ht="17.5">
      <c r="B606" s="73"/>
      <c r="G606" s="73"/>
      <c r="H606" s="73"/>
      <c r="I606" s="73"/>
      <c r="J606" s="73"/>
      <c r="K606" s="73"/>
    </row>
    <row r="607" spans="2:11" ht="17.5">
      <c r="B607" s="73"/>
      <c r="G607" s="73"/>
      <c r="H607" s="73"/>
      <c r="I607" s="73"/>
      <c r="J607" s="73"/>
      <c r="K607" s="73"/>
    </row>
    <row r="608" spans="2:11" ht="17.5">
      <c r="B608" s="73"/>
      <c r="G608" s="73"/>
      <c r="H608" s="73"/>
      <c r="I608" s="73"/>
      <c r="J608" s="73"/>
      <c r="K608" s="73"/>
    </row>
    <row r="609" spans="2:11" ht="17.5">
      <c r="B609" s="73"/>
      <c r="G609" s="73"/>
      <c r="H609" s="73"/>
      <c r="I609" s="73"/>
      <c r="J609" s="73"/>
      <c r="K609" s="73"/>
    </row>
    <row r="610" spans="2:11" ht="17.5">
      <c r="B610" s="73"/>
      <c r="G610" s="73"/>
      <c r="H610" s="73"/>
      <c r="I610" s="73"/>
      <c r="J610" s="73"/>
      <c r="K610" s="73"/>
    </row>
    <row r="611" spans="2:11" ht="17.5">
      <c r="B611" s="73"/>
      <c r="G611" s="73"/>
      <c r="H611" s="73"/>
      <c r="I611" s="73"/>
      <c r="J611" s="73"/>
      <c r="K611" s="73"/>
    </row>
    <row r="612" spans="2:11" ht="17.5">
      <c r="B612" s="73"/>
      <c r="G612" s="73"/>
      <c r="H612" s="73"/>
      <c r="I612" s="73"/>
      <c r="J612" s="73"/>
      <c r="K612" s="73"/>
    </row>
    <row r="613" spans="2:11" ht="17.5">
      <c r="B613" s="73"/>
      <c r="G613" s="73"/>
      <c r="H613" s="73"/>
      <c r="I613" s="73"/>
      <c r="J613" s="73"/>
      <c r="K613" s="73"/>
    </row>
    <row r="614" spans="2:11" ht="17.5">
      <c r="B614" s="73"/>
      <c r="G614" s="73"/>
      <c r="H614" s="73"/>
      <c r="I614" s="73"/>
      <c r="J614" s="73"/>
      <c r="K614" s="73"/>
    </row>
    <row r="615" spans="2:11" ht="17.5">
      <c r="B615" s="73"/>
      <c r="G615" s="73"/>
      <c r="H615" s="73"/>
      <c r="I615" s="73"/>
      <c r="J615" s="73"/>
      <c r="K615" s="73"/>
    </row>
    <row r="616" spans="2:11" ht="17.5">
      <c r="B616" s="73"/>
      <c r="G616" s="73"/>
      <c r="H616" s="73"/>
      <c r="I616" s="73"/>
      <c r="J616" s="73"/>
      <c r="K616" s="73"/>
    </row>
    <row r="617" spans="2:11" ht="17.5">
      <c r="B617" s="73"/>
      <c r="G617" s="73"/>
      <c r="H617" s="73"/>
      <c r="I617" s="73"/>
      <c r="J617" s="73"/>
      <c r="K617" s="73"/>
    </row>
    <row r="618" spans="2:11" ht="17.5">
      <c r="B618" s="73"/>
      <c r="G618" s="73"/>
      <c r="H618" s="73"/>
      <c r="I618" s="73"/>
      <c r="J618" s="73"/>
      <c r="K618" s="73"/>
    </row>
    <row r="619" spans="2:11" ht="17.5">
      <c r="B619" s="73"/>
      <c r="G619" s="73"/>
      <c r="H619" s="73"/>
      <c r="I619" s="73"/>
      <c r="J619" s="73"/>
      <c r="K619" s="73"/>
    </row>
    <row r="620" spans="2:11" ht="17.5">
      <c r="B620" s="73"/>
      <c r="G620" s="73"/>
      <c r="H620" s="73"/>
      <c r="I620" s="73"/>
      <c r="J620" s="73"/>
      <c r="K620" s="73"/>
    </row>
    <row r="621" spans="2:11" ht="17.5">
      <c r="B621" s="73"/>
      <c r="G621" s="73"/>
      <c r="H621" s="73"/>
      <c r="I621" s="73"/>
      <c r="J621" s="73"/>
      <c r="K621" s="73"/>
    </row>
    <row r="622" spans="2:11" ht="17.5">
      <c r="B622" s="73"/>
      <c r="G622" s="73"/>
      <c r="H622" s="73"/>
      <c r="I622" s="73"/>
      <c r="J622" s="73"/>
      <c r="K622" s="73"/>
    </row>
    <row r="623" spans="2:11" ht="17.5">
      <c r="B623" s="73"/>
      <c r="G623" s="73"/>
      <c r="H623" s="73"/>
      <c r="I623" s="73"/>
      <c r="J623" s="73"/>
      <c r="K623" s="73"/>
    </row>
    <row r="624" spans="2:11" ht="17.5">
      <c r="B624" s="73"/>
      <c r="G624" s="73"/>
      <c r="H624" s="73"/>
      <c r="I624" s="73"/>
      <c r="J624" s="73"/>
      <c r="K624" s="73"/>
    </row>
    <row r="625" spans="2:11" ht="17.5">
      <c r="B625" s="73"/>
      <c r="G625" s="73"/>
      <c r="H625" s="73"/>
      <c r="I625" s="73"/>
      <c r="J625" s="73"/>
      <c r="K625" s="73"/>
    </row>
    <row r="626" spans="2:11" ht="17.5">
      <c r="B626" s="73"/>
      <c r="G626" s="73"/>
      <c r="H626" s="73"/>
      <c r="I626" s="73"/>
      <c r="J626" s="73"/>
      <c r="K626" s="73"/>
    </row>
    <row r="627" spans="2:11" ht="17.5">
      <c r="B627" s="73"/>
      <c r="G627" s="73"/>
      <c r="H627" s="73"/>
      <c r="I627" s="73"/>
      <c r="J627" s="73"/>
      <c r="K627" s="73"/>
    </row>
    <row r="628" spans="2:11" ht="17.5">
      <c r="B628" s="73"/>
      <c r="G628" s="73"/>
      <c r="H628" s="73"/>
      <c r="I628" s="73"/>
      <c r="J628" s="73"/>
      <c r="K628" s="73"/>
    </row>
    <row r="629" spans="2:11" ht="17.5">
      <c r="B629" s="73"/>
      <c r="G629" s="73"/>
      <c r="H629" s="73"/>
      <c r="I629" s="73"/>
      <c r="J629" s="73"/>
      <c r="K629" s="73"/>
    </row>
    <row r="630" spans="2:11" ht="17.5">
      <c r="B630" s="73"/>
      <c r="G630" s="73"/>
      <c r="H630" s="73"/>
      <c r="I630" s="73"/>
      <c r="J630" s="73"/>
      <c r="K630" s="73"/>
    </row>
    <row r="631" spans="2:11" ht="17.5">
      <c r="B631" s="73"/>
      <c r="G631" s="73"/>
      <c r="H631" s="73"/>
      <c r="I631" s="73"/>
      <c r="J631" s="73"/>
      <c r="K631" s="73"/>
    </row>
    <row r="632" spans="2:11" ht="17.5">
      <c r="B632" s="73"/>
      <c r="G632" s="73"/>
      <c r="H632" s="73"/>
      <c r="I632" s="73"/>
      <c r="J632" s="73"/>
      <c r="K632" s="73"/>
    </row>
    <row r="633" spans="2:11" ht="17.5">
      <c r="B633" s="73"/>
      <c r="G633" s="73"/>
      <c r="H633" s="73"/>
      <c r="I633" s="73"/>
      <c r="J633" s="73"/>
      <c r="K633" s="73"/>
    </row>
    <row r="634" spans="2:11" ht="17.5">
      <c r="B634" s="73"/>
      <c r="G634" s="73"/>
      <c r="H634" s="73"/>
      <c r="I634" s="73"/>
      <c r="J634" s="73"/>
      <c r="K634" s="73"/>
    </row>
    <row r="635" spans="2:11" ht="17.5">
      <c r="B635" s="73"/>
      <c r="G635" s="73"/>
      <c r="H635" s="73"/>
      <c r="I635" s="73"/>
      <c r="J635" s="73"/>
      <c r="K635" s="73"/>
    </row>
    <row r="636" spans="2:11" ht="17.5">
      <c r="B636" s="73"/>
      <c r="G636" s="73"/>
      <c r="H636" s="73"/>
      <c r="I636" s="73"/>
      <c r="J636" s="73"/>
      <c r="K636" s="73"/>
    </row>
    <row r="637" spans="2:11" ht="17.5">
      <c r="B637" s="73"/>
      <c r="G637" s="73"/>
      <c r="H637" s="73"/>
      <c r="I637" s="73"/>
      <c r="J637" s="73"/>
      <c r="K637" s="73"/>
    </row>
    <row r="638" spans="2:11" ht="17.5">
      <c r="B638" s="73"/>
      <c r="G638" s="73"/>
      <c r="H638" s="73"/>
      <c r="I638" s="73"/>
      <c r="J638" s="73"/>
      <c r="K638" s="73"/>
    </row>
    <row r="639" spans="2:11" ht="17.5">
      <c r="B639" s="73"/>
      <c r="G639" s="73"/>
      <c r="H639" s="73"/>
      <c r="I639" s="73"/>
      <c r="J639" s="73"/>
      <c r="K639" s="73"/>
    </row>
    <row r="640" spans="2:11" ht="17.5">
      <c r="B640" s="73"/>
      <c r="G640" s="73"/>
      <c r="H640" s="73"/>
      <c r="I640" s="73"/>
      <c r="J640" s="73"/>
      <c r="K640" s="73"/>
    </row>
    <row r="641" spans="2:11" ht="17.5">
      <c r="B641" s="73"/>
      <c r="G641" s="73"/>
      <c r="H641" s="73"/>
      <c r="I641" s="73"/>
      <c r="J641" s="73"/>
      <c r="K641" s="73"/>
    </row>
    <row r="642" spans="2:11" ht="17.5">
      <c r="B642" s="73"/>
      <c r="G642" s="73"/>
      <c r="H642" s="73"/>
      <c r="I642" s="73"/>
      <c r="J642" s="73"/>
      <c r="K642" s="73"/>
    </row>
    <row r="643" spans="2:11" ht="17.5">
      <c r="B643" s="73"/>
      <c r="G643" s="73"/>
      <c r="H643" s="73"/>
      <c r="I643" s="73"/>
      <c r="J643" s="73"/>
      <c r="K643" s="73"/>
    </row>
    <row r="644" spans="2:11" ht="17.5">
      <c r="B644" s="73"/>
      <c r="G644" s="73"/>
      <c r="H644" s="73"/>
      <c r="I644" s="73"/>
      <c r="J644" s="73"/>
      <c r="K644" s="73"/>
    </row>
    <row r="645" spans="2:11" ht="17.5">
      <c r="B645" s="73"/>
      <c r="G645" s="73"/>
      <c r="H645" s="73"/>
      <c r="I645" s="73"/>
      <c r="J645" s="73"/>
      <c r="K645" s="73"/>
    </row>
    <row r="646" spans="2:11" ht="17.5">
      <c r="B646" s="73"/>
      <c r="G646" s="73"/>
      <c r="H646" s="73"/>
      <c r="I646" s="73"/>
      <c r="J646" s="73"/>
      <c r="K646" s="73"/>
    </row>
    <row r="647" spans="2:11" ht="17.5">
      <c r="B647" s="73"/>
      <c r="G647" s="73"/>
      <c r="H647" s="73"/>
      <c r="I647" s="73"/>
      <c r="J647" s="73"/>
      <c r="K647" s="73"/>
    </row>
    <row r="648" spans="2:11" ht="17.5">
      <c r="B648" s="73"/>
      <c r="G648" s="73"/>
      <c r="H648" s="73"/>
      <c r="I648" s="73"/>
      <c r="J648" s="73"/>
      <c r="K648" s="73"/>
    </row>
    <row r="649" spans="2:11" ht="17.5">
      <c r="B649" s="73"/>
      <c r="G649" s="73"/>
      <c r="H649" s="73"/>
      <c r="I649" s="73"/>
      <c r="J649" s="73"/>
      <c r="K649" s="73"/>
    </row>
    <row r="650" spans="2:11" ht="17.5">
      <c r="B650" s="73"/>
      <c r="G650" s="73"/>
      <c r="H650" s="73"/>
      <c r="I650" s="73"/>
      <c r="J650" s="73"/>
      <c r="K650" s="73"/>
    </row>
    <row r="651" spans="2:11" ht="17.5">
      <c r="B651" s="73"/>
      <c r="G651" s="73"/>
      <c r="H651" s="73"/>
      <c r="I651" s="73"/>
      <c r="J651" s="73"/>
      <c r="K651" s="73"/>
    </row>
    <row r="652" spans="2:11" ht="17.5">
      <c r="B652" s="73"/>
      <c r="G652" s="73"/>
      <c r="H652" s="73"/>
      <c r="I652" s="73"/>
      <c r="J652" s="73"/>
      <c r="K652" s="73"/>
    </row>
    <row r="653" spans="2:11" ht="17.5">
      <c r="B653" s="73"/>
      <c r="G653" s="73"/>
      <c r="H653" s="73"/>
      <c r="I653" s="73"/>
      <c r="J653" s="73"/>
      <c r="K653" s="73"/>
    </row>
    <row r="654" spans="2:11" ht="17.5">
      <c r="B654" s="73"/>
      <c r="G654" s="73"/>
      <c r="H654" s="73"/>
      <c r="I654" s="73"/>
      <c r="J654" s="73"/>
      <c r="K654" s="73"/>
    </row>
    <row r="655" spans="2:11" ht="17.5">
      <c r="B655" s="73"/>
      <c r="G655" s="73"/>
      <c r="H655" s="73"/>
      <c r="I655" s="73"/>
      <c r="J655" s="73"/>
      <c r="K655" s="73"/>
    </row>
    <row r="656" spans="2:11" ht="17.5">
      <c r="B656" s="73"/>
      <c r="G656" s="73"/>
      <c r="H656" s="73"/>
      <c r="I656" s="73"/>
      <c r="J656" s="73"/>
      <c r="K656" s="73"/>
    </row>
    <row r="657" spans="2:11" ht="17.5">
      <c r="B657" s="73"/>
      <c r="G657" s="73"/>
      <c r="H657" s="73"/>
      <c r="I657" s="73"/>
      <c r="J657" s="73"/>
      <c r="K657" s="73"/>
    </row>
    <row r="658" spans="2:11" ht="17.5">
      <c r="B658" s="73"/>
      <c r="G658" s="73"/>
      <c r="H658" s="73"/>
      <c r="I658" s="73"/>
      <c r="J658" s="73"/>
      <c r="K658" s="73"/>
    </row>
    <row r="659" spans="2:11" ht="17.5">
      <c r="B659" s="73"/>
      <c r="G659" s="73"/>
      <c r="H659" s="73"/>
      <c r="I659" s="73"/>
      <c r="J659" s="73"/>
      <c r="K659" s="73"/>
    </row>
    <row r="660" spans="2:11" ht="17.5">
      <c r="B660" s="73"/>
      <c r="G660" s="73"/>
      <c r="H660" s="73"/>
      <c r="I660" s="73"/>
      <c r="J660" s="73"/>
      <c r="K660" s="73"/>
    </row>
    <row r="661" spans="2:11" ht="17.5">
      <c r="B661" s="73"/>
      <c r="G661" s="73"/>
      <c r="H661" s="73"/>
      <c r="I661" s="73"/>
      <c r="J661" s="73"/>
      <c r="K661" s="73"/>
    </row>
    <row r="662" spans="2:11" ht="17.5">
      <c r="B662" s="73"/>
      <c r="G662" s="73"/>
      <c r="H662" s="73"/>
      <c r="I662" s="73"/>
      <c r="J662" s="73"/>
      <c r="K662" s="73"/>
    </row>
    <row r="663" spans="2:11" ht="17.5">
      <c r="B663" s="73"/>
      <c r="G663" s="73"/>
      <c r="H663" s="73"/>
      <c r="I663" s="73"/>
      <c r="J663" s="73"/>
      <c r="K663" s="73"/>
    </row>
    <row r="664" spans="2:11" ht="17.5">
      <c r="B664" s="73"/>
      <c r="G664" s="73"/>
      <c r="H664" s="73"/>
      <c r="I664" s="73"/>
      <c r="J664" s="73"/>
      <c r="K664" s="73"/>
    </row>
    <row r="665" spans="2:11" ht="17.5">
      <c r="B665" s="73"/>
      <c r="G665" s="73"/>
      <c r="H665" s="73"/>
      <c r="I665" s="73"/>
      <c r="J665" s="73"/>
      <c r="K665" s="73"/>
    </row>
    <row r="666" spans="2:11" ht="17.5">
      <c r="B666" s="73"/>
      <c r="G666" s="73"/>
      <c r="H666" s="73"/>
      <c r="I666" s="73"/>
      <c r="J666" s="73"/>
      <c r="K666" s="73"/>
    </row>
    <row r="667" spans="2:11" ht="17.5">
      <c r="B667" s="73"/>
      <c r="G667" s="73"/>
      <c r="H667" s="73"/>
      <c r="I667" s="73"/>
      <c r="J667" s="73"/>
      <c r="K667" s="73"/>
    </row>
    <row r="668" spans="2:11" ht="17.5">
      <c r="B668" s="73"/>
      <c r="G668" s="73"/>
      <c r="H668" s="73"/>
      <c r="I668" s="73"/>
      <c r="J668" s="73"/>
      <c r="K668" s="73"/>
    </row>
    <row r="669" spans="2:11" ht="17.5">
      <c r="B669" s="73"/>
      <c r="G669" s="73"/>
      <c r="H669" s="73"/>
      <c r="I669" s="73"/>
      <c r="J669" s="73"/>
      <c r="K669" s="73"/>
    </row>
    <row r="670" spans="2:11" ht="17.5">
      <c r="B670" s="73"/>
      <c r="G670" s="73"/>
      <c r="H670" s="73"/>
      <c r="I670" s="73"/>
      <c r="J670" s="73"/>
      <c r="K670" s="73"/>
    </row>
    <row r="671" spans="2:11" ht="17.5">
      <c r="B671" s="73"/>
      <c r="G671" s="73"/>
      <c r="H671" s="73"/>
      <c r="I671" s="73"/>
      <c r="J671" s="73"/>
      <c r="K671" s="73"/>
    </row>
    <row r="672" spans="2:11" ht="17.5">
      <c r="B672" s="73"/>
      <c r="G672" s="73"/>
      <c r="H672" s="73"/>
      <c r="I672" s="73"/>
      <c r="J672" s="73"/>
      <c r="K672" s="73"/>
    </row>
    <row r="673" spans="2:11" ht="17.5">
      <c r="B673" s="73"/>
      <c r="G673" s="73"/>
      <c r="H673" s="73"/>
      <c r="I673" s="73"/>
      <c r="J673" s="73"/>
      <c r="K673" s="73"/>
    </row>
    <row r="674" spans="2:11" ht="17.5">
      <c r="B674" s="73"/>
      <c r="G674" s="73"/>
      <c r="H674" s="73"/>
      <c r="I674" s="73"/>
      <c r="J674" s="73"/>
      <c r="K674" s="73"/>
    </row>
    <row r="675" spans="2:11" ht="17.5">
      <c r="B675" s="73"/>
      <c r="G675" s="73"/>
      <c r="H675" s="73"/>
      <c r="I675" s="73"/>
      <c r="J675" s="73"/>
      <c r="K675" s="73"/>
    </row>
    <row r="676" spans="2:11" ht="17.5">
      <c r="B676" s="73"/>
      <c r="G676" s="73"/>
      <c r="H676" s="73"/>
      <c r="I676" s="73"/>
      <c r="J676" s="73"/>
      <c r="K676" s="73"/>
    </row>
    <row r="677" spans="2:11" ht="17.5">
      <c r="B677" s="73"/>
      <c r="G677" s="73"/>
      <c r="H677" s="73"/>
      <c r="I677" s="73"/>
      <c r="J677" s="73"/>
      <c r="K677" s="73"/>
    </row>
    <row r="678" spans="2:11" ht="17.5">
      <c r="B678" s="73"/>
      <c r="G678" s="73"/>
      <c r="H678" s="73"/>
      <c r="I678" s="73"/>
      <c r="J678" s="73"/>
      <c r="K678" s="73"/>
    </row>
    <row r="679" spans="2:11" ht="17.5">
      <c r="B679" s="73"/>
      <c r="G679" s="73"/>
      <c r="H679" s="73"/>
      <c r="I679" s="73"/>
      <c r="J679" s="73"/>
      <c r="K679" s="73"/>
    </row>
    <row r="680" spans="2:11" ht="17.5">
      <c r="B680" s="73"/>
      <c r="G680" s="73"/>
      <c r="H680" s="73"/>
      <c r="I680" s="73"/>
      <c r="J680" s="73"/>
      <c r="K680" s="73"/>
    </row>
    <row r="681" spans="2:11" ht="17.5">
      <c r="B681" s="73"/>
      <c r="G681" s="73"/>
      <c r="H681" s="73"/>
      <c r="I681" s="73"/>
      <c r="J681" s="73"/>
      <c r="K681" s="73"/>
    </row>
    <row r="682" spans="2:11" ht="17.5">
      <c r="B682" s="73"/>
      <c r="G682" s="73"/>
      <c r="H682" s="73"/>
      <c r="I682" s="73"/>
      <c r="J682" s="73"/>
      <c r="K682" s="73"/>
    </row>
    <row r="683" spans="2:11" ht="17.5">
      <c r="B683" s="73"/>
      <c r="G683" s="73"/>
      <c r="H683" s="73"/>
      <c r="I683" s="73"/>
      <c r="J683" s="73"/>
      <c r="K683" s="73"/>
    </row>
    <row r="684" spans="2:11" ht="17.5">
      <c r="B684" s="73"/>
      <c r="G684" s="73"/>
      <c r="H684" s="73"/>
      <c r="I684" s="73"/>
      <c r="J684" s="73"/>
      <c r="K684" s="73"/>
    </row>
    <row r="685" spans="2:11" ht="17.5">
      <c r="B685" s="73"/>
      <c r="G685" s="73"/>
      <c r="H685" s="73"/>
      <c r="I685" s="73"/>
      <c r="J685" s="73"/>
      <c r="K685" s="73"/>
    </row>
    <row r="686" spans="2:11" ht="17.5">
      <c r="B686" s="73"/>
      <c r="G686" s="73"/>
      <c r="H686" s="73"/>
      <c r="I686" s="73"/>
      <c r="J686" s="73"/>
      <c r="K686" s="73"/>
    </row>
    <row r="687" spans="2:11" ht="17.5">
      <c r="B687" s="73"/>
      <c r="G687" s="73"/>
      <c r="H687" s="73"/>
      <c r="I687" s="73"/>
      <c r="J687" s="73"/>
      <c r="K687" s="73"/>
    </row>
    <row r="688" spans="2:11" ht="17.5">
      <c r="B688" s="73"/>
      <c r="G688" s="73"/>
      <c r="H688" s="73"/>
      <c r="I688" s="73"/>
      <c r="J688" s="73"/>
      <c r="K688" s="73"/>
    </row>
    <row r="689" spans="2:11" ht="17.5">
      <c r="B689" s="73"/>
      <c r="G689" s="73"/>
      <c r="H689" s="73"/>
      <c r="I689" s="73"/>
      <c r="J689" s="73"/>
      <c r="K689" s="73"/>
    </row>
    <row r="690" spans="2:11" ht="17.5">
      <c r="B690" s="73"/>
      <c r="G690" s="73"/>
      <c r="H690" s="73"/>
      <c r="I690" s="73"/>
      <c r="J690" s="73"/>
      <c r="K690" s="73"/>
    </row>
    <row r="691" spans="2:11" ht="17.5">
      <c r="B691" s="73"/>
      <c r="G691" s="73"/>
      <c r="H691" s="73"/>
      <c r="I691" s="73"/>
      <c r="J691" s="73"/>
      <c r="K691" s="73"/>
    </row>
    <row r="692" spans="2:11" ht="17.5">
      <c r="B692" s="73"/>
      <c r="G692" s="73"/>
      <c r="H692" s="73"/>
      <c r="I692" s="73"/>
      <c r="J692" s="73"/>
      <c r="K692" s="73"/>
    </row>
    <row r="693" spans="2:11" ht="17.5">
      <c r="B693" s="73"/>
      <c r="G693" s="73"/>
      <c r="H693" s="73"/>
      <c r="I693" s="73"/>
      <c r="J693" s="73"/>
      <c r="K693" s="73"/>
    </row>
    <row r="694" spans="2:11" ht="17.5">
      <c r="B694" s="73"/>
      <c r="G694" s="73"/>
      <c r="H694" s="73"/>
      <c r="I694" s="73"/>
      <c r="J694" s="73"/>
      <c r="K694" s="73"/>
    </row>
    <row r="695" spans="2:11" ht="17.5">
      <c r="B695" s="73"/>
      <c r="G695" s="73"/>
      <c r="H695" s="73"/>
      <c r="I695" s="73"/>
      <c r="J695" s="73"/>
      <c r="K695" s="73"/>
    </row>
    <row r="696" spans="2:11" ht="17.5">
      <c r="B696" s="73"/>
      <c r="G696" s="73"/>
      <c r="H696" s="73"/>
      <c r="I696" s="73"/>
      <c r="J696" s="73"/>
      <c r="K696" s="73"/>
    </row>
    <row r="697" spans="2:11" ht="17.5">
      <c r="B697" s="73"/>
      <c r="G697" s="73"/>
      <c r="H697" s="73"/>
      <c r="I697" s="73"/>
      <c r="J697" s="73"/>
      <c r="K697" s="73"/>
    </row>
    <row r="698" spans="2:11" ht="17.5">
      <c r="B698" s="73"/>
      <c r="G698" s="73"/>
      <c r="H698" s="73"/>
      <c r="I698" s="73"/>
      <c r="J698" s="73"/>
      <c r="K698" s="73"/>
    </row>
    <row r="699" spans="2:11" ht="17.5">
      <c r="B699" s="73"/>
      <c r="G699" s="73"/>
      <c r="H699" s="73"/>
      <c r="I699" s="73"/>
      <c r="J699" s="73"/>
      <c r="K699" s="73"/>
    </row>
    <row r="700" spans="2:11" ht="17.5">
      <c r="B700" s="73"/>
      <c r="G700" s="73"/>
      <c r="H700" s="73"/>
      <c r="I700" s="73"/>
      <c r="J700" s="73"/>
      <c r="K700" s="73"/>
    </row>
    <row r="701" spans="2:11" ht="17.5">
      <c r="B701" s="73"/>
      <c r="G701" s="73"/>
      <c r="H701" s="73"/>
      <c r="I701" s="73"/>
      <c r="J701" s="73"/>
      <c r="K701" s="73"/>
    </row>
    <row r="702" spans="2:11" ht="17.5">
      <c r="B702" s="73"/>
      <c r="G702" s="73"/>
      <c r="H702" s="73"/>
      <c r="I702" s="73"/>
      <c r="J702" s="73"/>
      <c r="K702" s="73"/>
    </row>
    <row r="703" spans="2:11" ht="17.5">
      <c r="B703" s="73"/>
      <c r="G703" s="73"/>
      <c r="H703" s="73"/>
      <c r="I703" s="73"/>
      <c r="J703" s="73"/>
      <c r="K703" s="73"/>
    </row>
    <row r="704" spans="2:11" ht="17.5">
      <c r="B704" s="73"/>
      <c r="G704" s="73"/>
      <c r="H704" s="73"/>
      <c r="I704" s="73"/>
      <c r="J704" s="73"/>
      <c r="K704" s="73"/>
    </row>
    <row r="705" spans="2:11" ht="17.5">
      <c r="B705" s="73"/>
      <c r="G705" s="73"/>
      <c r="H705" s="73"/>
      <c r="I705" s="73"/>
      <c r="J705" s="73"/>
      <c r="K705" s="73"/>
    </row>
    <row r="706" spans="2:11" ht="17.5">
      <c r="B706" s="73"/>
      <c r="G706" s="73"/>
      <c r="H706" s="73"/>
      <c r="I706" s="73"/>
      <c r="J706" s="73"/>
      <c r="K706" s="73"/>
    </row>
    <row r="707" spans="2:11" ht="17.5">
      <c r="B707" s="73"/>
      <c r="G707" s="73"/>
      <c r="H707" s="73"/>
      <c r="I707" s="73"/>
      <c r="J707" s="73"/>
      <c r="K707" s="73"/>
    </row>
    <row r="708" spans="2:11" ht="17.5">
      <c r="B708" s="73"/>
      <c r="G708" s="73"/>
      <c r="H708" s="73"/>
      <c r="I708" s="73"/>
      <c r="J708" s="73"/>
      <c r="K708" s="73"/>
    </row>
    <row r="709" spans="2:11" ht="17.5">
      <c r="B709" s="73"/>
      <c r="G709" s="73"/>
      <c r="H709" s="73"/>
      <c r="I709" s="73"/>
      <c r="J709" s="73"/>
      <c r="K709" s="73"/>
    </row>
    <row r="710" spans="2:11" ht="17.5">
      <c r="B710" s="73"/>
      <c r="G710" s="73"/>
      <c r="H710" s="73"/>
      <c r="I710" s="73"/>
      <c r="J710" s="73"/>
      <c r="K710" s="73"/>
    </row>
    <row r="711" spans="2:11" ht="17.5">
      <c r="B711" s="73"/>
      <c r="G711" s="73"/>
      <c r="H711" s="73"/>
      <c r="I711" s="73"/>
      <c r="J711" s="73"/>
      <c r="K711" s="73"/>
    </row>
    <row r="712" spans="2:11" ht="17.5">
      <c r="B712" s="73"/>
      <c r="G712" s="73"/>
      <c r="H712" s="73"/>
      <c r="I712" s="73"/>
      <c r="J712" s="73"/>
      <c r="K712" s="73"/>
    </row>
    <row r="713" spans="2:11" ht="17.5">
      <c r="B713" s="73"/>
      <c r="G713" s="73"/>
      <c r="H713" s="73"/>
      <c r="I713" s="73"/>
      <c r="J713" s="73"/>
      <c r="K713" s="73"/>
    </row>
    <row r="714" spans="2:11" ht="17.5">
      <c r="B714" s="73"/>
      <c r="G714" s="73"/>
      <c r="H714" s="73"/>
      <c r="I714" s="73"/>
      <c r="J714" s="73"/>
      <c r="K714" s="73"/>
    </row>
    <row r="715" spans="2:11" ht="17.5">
      <c r="B715" s="73"/>
      <c r="G715" s="73"/>
      <c r="H715" s="73"/>
      <c r="I715" s="73"/>
      <c r="J715" s="73"/>
      <c r="K715" s="73"/>
    </row>
    <row r="716" spans="2:11" ht="17.5">
      <c r="B716" s="73"/>
      <c r="G716" s="73"/>
      <c r="H716" s="73"/>
      <c r="I716" s="73"/>
      <c r="J716" s="73"/>
      <c r="K716" s="73"/>
    </row>
    <row r="717" spans="2:11" ht="17.5">
      <c r="B717" s="73"/>
      <c r="G717" s="73"/>
      <c r="H717" s="73"/>
      <c r="I717" s="73"/>
      <c r="J717" s="73"/>
      <c r="K717" s="73"/>
    </row>
    <row r="718" spans="2:11" ht="17.5">
      <c r="B718" s="73"/>
      <c r="G718" s="73"/>
      <c r="H718" s="73"/>
      <c r="I718" s="73"/>
      <c r="J718" s="73"/>
      <c r="K718" s="73"/>
    </row>
    <row r="719" spans="2:11" ht="17.5">
      <c r="B719" s="73"/>
      <c r="G719" s="73"/>
      <c r="H719" s="73"/>
      <c r="I719" s="73"/>
      <c r="J719" s="73"/>
      <c r="K719" s="73"/>
    </row>
    <row r="720" spans="2:11" ht="17.5">
      <c r="B720" s="73"/>
      <c r="G720" s="73"/>
      <c r="H720" s="73"/>
      <c r="I720" s="73"/>
      <c r="J720" s="73"/>
      <c r="K720" s="73"/>
    </row>
    <row r="721" spans="2:11" ht="17.5">
      <c r="B721" s="73"/>
      <c r="G721" s="73"/>
      <c r="H721" s="73"/>
      <c r="I721" s="73"/>
      <c r="J721" s="73"/>
      <c r="K721" s="73"/>
    </row>
    <row r="722" spans="2:11" ht="17.5">
      <c r="B722" s="73"/>
      <c r="G722" s="73"/>
      <c r="H722" s="73"/>
      <c r="I722" s="73"/>
      <c r="J722" s="73"/>
      <c r="K722" s="73"/>
    </row>
    <row r="723" spans="2:11" ht="17.5">
      <c r="B723" s="73"/>
      <c r="G723" s="73"/>
      <c r="H723" s="73"/>
      <c r="I723" s="73"/>
      <c r="J723" s="73"/>
      <c r="K723" s="73"/>
    </row>
    <row r="724" spans="2:11" ht="17.5">
      <c r="B724" s="73"/>
      <c r="G724" s="73"/>
      <c r="H724" s="73"/>
      <c r="I724" s="73"/>
      <c r="J724" s="73"/>
      <c r="K724" s="73"/>
    </row>
    <row r="725" spans="2:11" ht="17.5">
      <c r="B725" s="73"/>
      <c r="G725" s="73"/>
      <c r="H725" s="73"/>
      <c r="I725" s="73"/>
      <c r="J725" s="73"/>
      <c r="K725" s="73"/>
    </row>
    <row r="726" spans="2:11" ht="17.5">
      <c r="B726" s="73"/>
      <c r="G726" s="73"/>
      <c r="H726" s="73"/>
      <c r="I726" s="73"/>
      <c r="J726" s="73"/>
      <c r="K726" s="73"/>
    </row>
    <row r="727" spans="2:11" ht="17.5">
      <c r="B727" s="73"/>
      <c r="G727" s="73"/>
      <c r="H727" s="73"/>
      <c r="I727" s="73"/>
      <c r="J727" s="73"/>
      <c r="K727" s="73"/>
    </row>
    <row r="728" spans="2:11" ht="17.5">
      <c r="B728" s="73"/>
      <c r="G728" s="73"/>
      <c r="H728" s="73"/>
      <c r="I728" s="73"/>
      <c r="J728" s="73"/>
      <c r="K728" s="73"/>
    </row>
    <row r="729" spans="2:11" ht="17.5">
      <c r="B729" s="73"/>
      <c r="G729" s="73"/>
      <c r="H729" s="73"/>
      <c r="I729" s="73"/>
      <c r="J729" s="73"/>
      <c r="K729" s="73"/>
    </row>
    <row r="730" spans="2:11" ht="17.5">
      <c r="B730" s="73"/>
      <c r="G730" s="73"/>
      <c r="H730" s="73"/>
      <c r="I730" s="73"/>
      <c r="J730" s="73"/>
      <c r="K730" s="73"/>
    </row>
    <row r="731" spans="2:11" ht="17.5">
      <c r="B731" s="73"/>
      <c r="G731" s="73"/>
      <c r="H731" s="73"/>
      <c r="I731" s="73"/>
      <c r="J731" s="73"/>
      <c r="K731" s="73"/>
    </row>
    <row r="732" spans="2:11" ht="17.5">
      <c r="B732" s="73"/>
      <c r="G732" s="73"/>
      <c r="H732" s="73"/>
      <c r="I732" s="73"/>
      <c r="J732" s="73"/>
      <c r="K732" s="73"/>
    </row>
    <row r="733" spans="2:11" ht="17.5">
      <c r="B733" s="73"/>
      <c r="G733" s="73"/>
      <c r="H733" s="73"/>
      <c r="I733" s="73"/>
      <c r="J733" s="73"/>
      <c r="K733" s="73"/>
    </row>
    <row r="734" spans="2:11" ht="17.5">
      <c r="B734" s="73"/>
      <c r="G734" s="73"/>
      <c r="H734" s="73"/>
      <c r="I734" s="73"/>
      <c r="J734" s="73"/>
      <c r="K734" s="73"/>
    </row>
    <row r="735" spans="2:11" ht="17.5">
      <c r="B735" s="73"/>
      <c r="G735" s="73"/>
      <c r="H735" s="73"/>
      <c r="I735" s="73"/>
      <c r="J735" s="73"/>
      <c r="K735" s="73"/>
    </row>
    <row r="736" spans="2:11" ht="17.5">
      <c r="B736" s="73"/>
      <c r="G736" s="73"/>
      <c r="H736" s="73"/>
      <c r="I736" s="73"/>
      <c r="J736" s="73"/>
      <c r="K736" s="73"/>
    </row>
    <row r="737" spans="2:11" ht="17.5">
      <c r="B737" s="73"/>
      <c r="G737" s="73"/>
      <c r="H737" s="73"/>
      <c r="I737" s="73"/>
      <c r="J737" s="73"/>
      <c r="K737" s="73"/>
    </row>
    <row r="738" spans="2:11" ht="17.5">
      <c r="B738" s="73"/>
      <c r="G738" s="73"/>
      <c r="H738" s="73"/>
      <c r="I738" s="73"/>
      <c r="J738" s="73"/>
      <c r="K738" s="73"/>
    </row>
    <row r="739" spans="2:11" ht="17.5">
      <c r="B739" s="73"/>
      <c r="G739" s="73"/>
      <c r="H739" s="73"/>
      <c r="I739" s="73"/>
      <c r="J739" s="73"/>
      <c r="K739" s="73"/>
    </row>
    <row r="740" spans="2:11" ht="17.5">
      <c r="B740" s="73"/>
      <c r="G740" s="73"/>
      <c r="H740" s="73"/>
      <c r="I740" s="73"/>
      <c r="J740" s="73"/>
      <c r="K740" s="73"/>
    </row>
    <row r="741" spans="2:11" ht="17.5">
      <c r="B741" s="73"/>
      <c r="G741" s="73"/>
      <c r="H741" s="73"/>
      <c r="I741" s="73"/>
      <c r="J741" s="73"/>
      <c r="K741" s="73"/>
    </row>
    <row r="742" spans="2:11" ht="17.5">
      <c r="B742" s="73"/>
      <c r="G742" s="73"/>
      <c r="H742" s="73"/>
      <c r="I742" s="73"/>
      <c r="J742" s="73"/>
      <c r="K742" s="73"/>
    </row>
    <row r="743" spans="2:11" ht="17.5">
      <c r="B743" s="73"/>
      <c r="G743" s="73"/>
      <c r="H743" s="73"/>
      <c r="I743" s="73"/>
      <c r="J743" s="73"/>
      <c r="K743" s="73"/>
    </row>
    <row r="744" spans="2:11" ht="17.5">
      <c r="B744" s="73"/>
      <c r="G744" s="73"/>
      <c r="H744" s="73"/>
      <c r="I744" s="73"/>
      <c r="J744" s="73"/>
      <c r="K744" s="73"/>
    </row>
    <row r="745" spans="2:11" ht="17.5">
      <c r="B745" s="73"/>
      <c r="G745" s="73"/>
      <c r="H745" s="73"/>
      <c r="I745" s="73"/>
      <c r="J745" s="73"/>
      <c r="K745" s="73"/>
    </row>
    <row r="746" spans="2:11" ht="17.5">
      <c r="B746" s="73"/>
      <c r="G746" s="73"/>
      <c r="H746" s="73"/>
      <c r="I746" s="73"/>
      <c r="J746" s="73"/>
      <c r="K746" s="73"/>
    </row>
    <row r="747" spans="2:11" ht="17.5">
      <c r="B747" s="73"/>
      <c r="G747" s="73"/>
      <c r="H747" s="73"/>
      <c r="I747" s="73"/>
      <c r="J747" s="73"/>
      <c r="K747" s="73"/>
    </row>
    <row r="748" spans="2:11" ht="17.5">
      <c r="B748" s="73"/>
      <c r="G748" s="73"/>
      <c r="H748" s="73"/>
      <c r="I748" s="73"/>
      <c r="J748" s="73"/>
      <c r="K748" s="73"/>
    </row>
    <row r="749" spans="2:11" ht="17.5">
      <c r="B749" s="73"/>
      <c r="G749" s="73"/>
      <c r="H749" s="73"/>
      <c r="I749" s="73"/>
      <c r="J749" s="73"/>
      <c r="K749" s="73"/>
    </row>
    <row r="750" spans="2:11" ht="17.5">
      <c r="B750" s="73"/>
      <c r="G750" s="73"/>
      <c r="H750" s="73"/>
      <c r="I750" s="73"/>
      <c r="J750" s="73"/>
      <c r="K750" s="73"/>
    </row>
    <row r="751" spans="2:11" ht="17.5">
      <c r="B751" s="73"/>
      <c r="G751" s="73"/>
      <c r="H751" s="73"/>
      <c r="I751" s="73"/>
      <c r="J751" s="73"/>
      <c r="K751" s="73"/>
    </row>
    <row r="752" spans="2:11" ht="17.5">
      <c r="B752" s="73"/>
      <c r="G752" s="73"/>
      <c r="H752" s="73"/>
      <c r="I752" s="73"/>
      <c r="J752" s="73"/>
      <c r="K752" s="73"/>
    </row>
    <row r="753" spans="2:11" ht="17.5">
      <c r="B753" s="73"/>
      <c r="G753" s="73"/>
      <c r="H753" s="73"/>
      <c r="I753" s="73"/>
      <c r="J753" s="73"/>
      <c r="K753" s="73"/>
    </row>
    <row r="754" spans="2:11" ht="17.5">
      <c r="B754" s="73"/>
      <c r="G754" s="73"/>
      <c r="H754" s="73"/>
      <c r="I754" s="73"/>
      <c r="J754" s="73"/>
      <c r="K754" s="73"/>
    </row>
    <row r="755" spans="2:11" ht="17.5">
      <c r="B755" s="73"/>
      <c r="G755" s="73"/>
      <c r="H755" s="73"/>
      <c r="I755" s="73"/>
      <c r="J755" s="73"/>
      <c r="K755" s="73"/>
    </row>
    <row r="756" spans="2:11" ht="17.5">
      <c r="B756" s="73"/>
      <c r="G756" s="73"/>
      <c r="H756" s="73"/>
      <c r="I756" s="73"/>
      <c r="J756" s="73"/>
      <c r="K756" s="73"/>
    </row>
    <row r="757" spans="2:11" ht="17.5">
      <c r="B757" s="73"/>
      <c r="G757" s="73"/>
      <c r="H757" s="73"/>
      <c r="I757" s="73"/>
      <c r="J757" s="73"/>
      <c r="K757" s="73"/>
    </row>
    <row r="758" spans="2:11" ht="17.5">
      <c r="B758" s="73"/>
      <c r="G758" s="73"/>
      <c r="H758" s="73"/>
      <c r="I758" s="73"/>
      <c r="J758" s="73"/>
      <c r="K758" s="73"/>
    </row>
    <row r="759" spans="2:11" ht="17.5">
      <c r="B759" s="73"/>
      <c r="G759" s="73"/>
      <c r="H759" s="73"/>
      <c r="I759" s="73"/>
      <c r="J759" s="73"/>
      <c r="K759" s="73"/>
    </row>
    <row r="760" spans="2:11" ht="17.5">
      <c r="B760" s="73"/>
      <c r="G760" s="73"/>
      <c r="H760" s="73"/>
      <c r="I760" s="73"/>
      <c r="J760" s="73"/>
      <c r="K760" s="73"/>
    </row>
    <row r="761" spans="2:11" ht="17.5">
      <c r="B761" s="73"/>
      <c r="G761" s="73"/>
      <c r="H761" s="73"/>
      <c r="I761" s="73"/>
      <c r="J761" s="73"/>
      <c r="K761" s="73"/>
    </row>
    <row r="762" spans="2:11" ht="17.5">
      <c r="B762" s="73"/>
      <c r="G762" s="73"/>
      <c r="H762" s="73"/>
      <c r="I762" s="73"/>
      <c r="J762" s="73"/>
      <c r="K762" s="73"/>
    </row>
    <row r="763" spans="2:11" ht="17.5">
      <c r="B763" s="73"/>
      <c r="G763" s="73"/>
      <c r="H763" s="73"/>
      <c r="I763" s="73"/>
      <c r="J763" s="73"/>
      <c r="K763" s="73"/>
    </row>
    <row r="764" spans="2:11" ht="17.5">
      <c r="B764" s="73"/>
      <c r="G764" s="73"/>
      <c r="H764" s="73"/>
      <c r="I764" s="73"/>
      <c r="J764" s="73"/>
      <c r="K764" s="73"/>
    </row>
    <row r="765" spans="2:11" ht="17.5">
      <c r="B765" s="73"/>
      <c r="G765" s="73"/>
      <c r="H765" s="73"/>
      <c r="I765" s="73"/>
      <c r="J765" s="73"/>
      <c r="K765" s="73"/>
    </row>
    <row r="766" spans="2:11" ht="17.5">
      <c r="B766" s="73"/>
      <c r="G766" s="73"/>
      <c r="H766" s="73"/>
      <c r="I766" s="73"/>
      <c r="J766" s="73"/>
      <c r="K766" s="73"/>
    </row>
    <row r="767" spans="2:11" ht="17.5">
      <c r="B767" s="73"/>
      <c r="G767" s="73"/>
      <c r="H767" s="73"/>
      <c r="I767" s="73"/>
      <c r="J767" s="73"/>
      <c r="K767" s="73"/>
    </row>
    <row r="768" spans="2:11" ht="17.5">
      <c r="B768" s="73"/>
      <c r="G768" s="73"/>
      <c r="H768" s="73"/>
      <c r="I768" s="73"/>
      <c r="J768" s="73"/>
      <c r="K768" s="73"/>
    </row>
    <row r="769" spans="2:11" ht="17.5">
      <c r="B769" s="73"/>
      <c r="G769" s="73"/>
      <c r="H769" s="73"/>
      <c r="I769" s="73"/>
      <c r="J769" s="73"/>
      <c r="K769" s="73"/>
    </row>
    <row r="770" spans="2:11" ht="17.5">
      <c r="B770" s="73"/>
      <c r="G770" s="73"/>
      <c r="H770" s="73"/>
      <c r="I770" s="73"/>
      <c r="J770" s="73"/>
      <c r="K770" s="73"/>
    </row>
    <row r="771" spans="2:11" ht="17.5">
      <c r="B771" s="73"/>
      <c r="G771" s="73"/>
      <c r="H771" s="73"/>
      <c r="I771" s="73"/>
      <c r="J771" s="73"/>
      <c r="K771" s="73"/>
    </row>
    <row r="772" spans="2:11" ht="17.5">
      <c r="B772" s="73"/>
      <c r="G772" s="73"/>
      <c r="H772" s="73"/>
      <c r="I772" s="73"/>
      <c r="J772" s="73"/>
      <c r="K772" s="73"/>
    </row>
    <row r="773" spans="2:11" ht="17.5">
      <c r="B773" s="73"/>
      <c r="G773" s="73"/>
      <c r="H773" s="73"/>
      <c r="I773" s="73"/>
      <c r="J773" s="73"/>
      <c r="K773" s="73"/>
    </row>
    <row r="774" spans="2:11" ht="17.5">
      <c r="B774" s="73"/>
      <c r="G774" s="73"/>
      <c r="H774" s="73"/>
      <c r="I774" s="73"/>
      <c r="J774" s="73"/>
      <c r="K774" s="73"/>
    </row>
    <row r="775" spans="2:11" ht="17.5">
      <c r="B775" s="73"/>
      <c r="G775" s="73"/>
      <c r="H775" s="73"/>
      <c r="I775" s="73"/>
      <c r="J775" s="73"/>
      <c r="K775" s="73"/>
    </row>
    <row r="776" spans="2:11" ht="17.5">
      <c r="B776" s="73"/>
      <c r="G776" s="73"/>
      <c r="H776" s="73"/>
      <c r="I776" s="73"/>
      <c r="J776" s="73"/>
      <c r="K776" s="73"/>
    </row>
    <row r="777" spans="2:11" ht="17.5">
      <c r="B777" s="73"/>
      <c r="G777" s="73"/>
      <c r="H777" s="73"/>
      <c r="I777" s="73"/>
      <c r="J777" s="73"/>
      <c r="K777" s="73"/>
    </row>
    <row r="778" spans="2:11" ht="17.5">
      <c r="B778" s="73"/>
      <c r="G778" s="73"/>
      <c r="H778" s="73"/>
      <c r="I778" s="73"/>
      <c r="J778" s="73"/>
      <c r="K778" s="73"/>
    </row>
    <row r="779" spans="2:11" ht="17.5">
      <c r="B779" s="73"/>
      <c r="G779" s="73"/>
      <c r="H779" s="73"/>
      <c r="I779" s="73"/>
      <c r="J779" s="73"/>
      <c r="K779" s="73"/>
    </row>
    <row r="780" spans="2:11" ht="17.5">
      <c r="B780" s="73"/>
      <c r="G780" s="73"/>
      <c r="H780" s="73"/>
      <c r="I780" s="73"/>
      <c r="J780" s="73"/>
      <c r="K780" s="73"/>
    </row>
    <row r="781" spans="2:11" ht="17.5">
      <c r="B781" s="73"/>
      <c r="G781" s="73"/>
      <c r="H781" s="73"/>
      <c r="I781" s="73"/>
      <c r="J781" s="73"/>
      <c r="K781" s="73"/>
    </row>
    <row r="782" spans="2:11" ht="17.5">
      <c r="B782" s="73"/>
      <c r="G782" s="73"/>
      <c r="H782" s="73"/>
      <c r="I782" s="73"/>
      <c r="J782" s="73"/>
      <c r="K782" s="73"/>
    </row>
    <row r="783" spans="2:11" ht="17.5">
      <c r="B783" s="73"/>
      <c r="G783" s="73"/>
      <c r="H783" s="73"/>
      <c r="I783" s="73"/>
      <c r="J783" s="73"/>
      <c r="K783" s="73"/>
    </row>
    <row r="784" spans="2:11" ht="17.5">
      <c r="B784" s="73"/>
      <c r="G784" s="73"/>
      <c r="H784" s="73"/>
      <c r="I784" s="73"/>
      <c r="J784" s="73"/>
      <c r="K784" s="73"/>
    </row>
    <row r="785" spans="2:11" ht="17.5">
      <c r="B785" s="73"/>
      <c r="G785" s="73"/>
      <c r="H785" s="73"/>
      <c r="I785" s="73"/>
      <c r="J785" s="73"/>
      <c r="K785" s="73"/>
    </row>
    <row r="786" spans="2:11" ht="17.5">
      <c r="B786" s="73"/>
      <c r="G786" s="73"/>
      <c r="H786" s="73"/>
      <c r="I786" s="73"/>
      <c r="J786" s="73"/>
      <c r="K786" s="73"/>
    </row>
    <row r="787" spans="2:11" ht="17.5">
      <c r="B787" s="73"/>
      <c r="G787" s="73"/>
      <c r="H787" s="73"/>
      <c r="I787" s="73"/>
      <c r="J787" s="73"/>
      <c r="K787" s="73"/>
    </row>
    <row r="788" spans="2:11" ht="17.5">
      <c r="B788" s="73"/>
      <c r="G788" s="73"/>
      <c r="H788" s="73"/>
      <c r="I788" s="73"/>
      <c r="J788" s="73"/>
      <c r="K788" s="73"/>
    </row>
    <row r="789" spans="2:11" ht="17.5">
      <c r="B789" s="73"/>
      <c r="G789" s="73"/>
      <c r="H789" s="73"/>
      <c r="I789" s="73"/>
      <c r="J789" s="73"/>
      <c r="K789" s="73"/>
    </row>
    <row r="790" spans="2:11" ht="17.5">
      <c r="B790" s="73"/>
      <c r="G790" s="73"/>
      <c r="H790" s="73"/>
      <c r="I790" s="73"/>
      <c r="J790" s="73"/>
      <c r="K790" s="73"/>
    </row>
    <row r="791" spans="2:11" ht="17.5">
      <c r="B791" s="73"/>
      <c r="G791" s="73"/>
      <c r="H791" s="73"/>
      <c r="I791" s="73"/>
      <c r="J791" s="73"/>
      <c r="K791" s="73"/>
    </row>
    <row r="792" spans="2:11" ht="17.5">
      <c r="B792" s="73"/>
      <c r="G792" s="73"/>
      <c r="H792" s="73"/>
      <c r="I792" s="73"/>
      <c r="J792" s="73"/>
      <c r="K792" s="73"/>
    </row>
    <row r="793" spans="2:11" ht="17.5">
      <c r="B793" s="73"/>
      <c r="G793" s="73"/>
      <c r="H793" s="73"/>
      <c r="I793" s="73"/>
      <c r="J793" s="73"/>
      <c r="K793" s="73"/>
    </row>
    <row r="794" spans="2:11" ht="17.5">
      <c r="B794" s="73"/>
      <c r="G794" s="73"/>
      <c r="H794" s="73"/>
      <c r="I794" s="73"/>
      <c r="J794" s="73"/>
      <c r="K794" s="73"/>
    </row>
    <row r="795" spans="2:11" ht="17.5">
      <c r="B795" s="73"/>
      <c r="G795" s="73"/>
      <c r="H795" s="73"/>
      <c r="I795" s="73"/>
      <c r="J795" s="73"/>
      <c r="K795" s="73"/>
    </row>
    <row r="796" spans="2:11" ht="17.5">
      <c r="B796" s="73"/>
      <c r="G796" s="73"/>
      <c r="H796" s="73"/>
      <c r="I796" s="73"/>
      <c r="J796" s="73"/>
      <c r="K796" s="73"/>
    </row>
    <row r="797" spans="2:11" ht="17.5">
      <c r="B797" s="73"/>
      <c r="G797" s="73"/>
      <c r="H797" s="73"/>
      <c r="I797" s="73"/>
      <c r="J797" s="73"/>
      <c r="K797" s="73"/>
    </row>
    <row r="798" spans="2:11" ht="17.5">
      <c r="B798" s="73"/>
      <c r="G798" s="73"/>
      <c r="H798" s="73"/>
      <c r="I798" s="73"/>
      <c r="J798" s="73"/>
      <c r="K798" s="73"/>
    </row>
    <row r="799" spans="2:11" ht="17.5">
      <c r="B799" s="73"/>
      <c r="G799" s="73"/>
      <c r="H799" s="73"/>
      <c r="I799" s="73"/>
      <c r="J799" s="73"/>
      <c r="K799" s="73"/>
    </row>
    <row r="800" spans="2:11" ht="17.5">
      <c r="B800" s="73"/>
      <c r="G800" s="73"/>
      <c r="H800" s="73"/>
      <c r="I800" s="73"/>
      <c r="J800" s="73"/>
      <c r="K800" s="73"/>
    </row>
    <row r="801" spans="2:11" ht="17.5">
      <c r="B801" s="73"/>
      <c r="G801" s="73"/>
      <c r="H801" s="73"/>
      <c r="I801" s="73"/>
      <c r="J801" s="73"/>
      <c r="K801" s="73"/>
    </row>
    <row r="802" spans="2:11" ht="17.5">
      <c r="B802" s="73"/>
      <c r="G802" s="73"/>
      <c r="H802" s="73"/>
      <c r="I802" s="73"/>
      <c r="J802" s="73"/>
      <c r="K802" s="73"/>
    </row>
    <row r="803" spans="2:11" ht="17.5">
      <c r="B803" s="73"/>
      <c r="G803" s="73"/>
      <c r="H803" s="73"/>
      <c r="I803" s="73"/>
      <c r="J803" s="73"/>
      <c r="K803" s="73"/>
    </row>
    <row r="804" spans="2:11" ht="17.5">
      <c r="B804" s="73"/>
      <c r="G804" s="73"/>
      <c r="H804" s="73"/>
      <c r="I804" s="73"/>
      <c r="J804" s="73"/>
      <c r="K804" s="73"/>
    </row>
    <row r="805" spans="2:11" ht="17.5">
      <c r="B805" s="73"/>
      <c r="G805" s="73"/>
      <c r="H805" s="73"/>
      <c r="I805" s="73"/>
      <c r="J805" s="73"/>
      <c r="K805" s="73"/>
    </row>
    <row r="806" spans="2:11" ht="17.5">
      <c r="B806" s="73"/>
      <c r="G806" s="73"/>
      <c r="H806" s="73"/>
      <c r="I806" s="73"/>
      <c r="J806" s="73"/>
      <c r="K806" s="73"/>
    </row>
    <row r="807" spans="2:11" ht="17.5">
      <c r="B807" s="73"/>
      <c r="G807" s="73"/>
      <c r="H807" s="73"/>
      <c r="I807" s="73"/>
      <c r="J807" s="73"/>
      <c r="K807" s="73"/>
    </row>
    <row r="808" spans="2:11" ht="17.5">
      <c r="B808" s="73"/>
      <c r="G808" s="73"/>
      <c r="H808" s="73"/>
      <c r="I808" s="73"/>
      <c r="J808" s="73"/>
      <c r="K808" s="73"/>
    </row>
    <row r="809" spans="2:11" ht="17.5">
      <c r="B809" s="73"/>
      <c r="G809" s="73"/>
      <c r="H809" s="73"/>
      <c r="I809" s="73"/>
      <c r="J809" s="73"/>
      <c r="K809" s="73"/>
    </row>
    <row r="810" spans="2:11" ht="17.5">
      <c r="B810" s="73"/>
      <c r="G810" s="73"/>
      <c r="H810" s="73"/>
      <c r="I810" s="73"/>
      <c r="J810" s="73"/>
      <c r="K810" s="73"/>
    </row>
    <row r="811" spans="2:11" ht="17.5">
      <c r="B811" s="73"/>
      <c r="G811" s="73"/>
      <c r="H811" s="73"/>
      <c r="I811" s="73"/>
      <c r="J811" s="73"/>
      <c r="K811" s="73"/>
    </row>
    <row r="812" spans="2:11" ht="17.5">
      <c r="B812" s="73"/>
      <c r="G812" s="73"/>
      <c r="H812" s="73"/>
      <c r="I812" s="73"/>
      <c r="J812" s="73"/>
      <c r="K812" s="73"/>
    </row>
    <row r="813" spans="2:11" ht="17.5">
      <c r="B813" s="73"/>
      <c r="G813" s="73"/>
      <c r="H813" s="73"/>
      <c r="I813" s="73"/>
      <c r="J813" s="73"/>
      <c r="K813" s="73"/>
    </row>
    <row r="814" spans="2:11" ht="17.5">
      <c r="B814" s="73"/>
      <c r="G814" s="73"/>
      <c r="H814" s="73"/>
      <c r="I814" s="73"/>
      <c r="J814" s="73"/>
      <c r="K814" s="73"/>
    </row>
    <row r="815" spans="2:11" ht="17.5">
      <c r="B815" s="73"/>
      <c r="G815" s="73"/>
      <c r="H815" s="73"/>
      <c r="I815" s="73"/>
      <c r="J815" s="73"/>
      <c r="K815" s="73"/>
    </row>
    <row r="816" spans="2:11" ht="17.5">
      <c r="B816" s="73"/>
      <c r="G816" s="73"/>
      <c r="H816" s="73"/>
      <c r="I816" s="73"/>
      <c r="J816" s="73"/>
      <c r="K816" s="73"/>
    </row>
    <row r="817" spans="2:11" ht="17.5">
      <c r="B817" s="73"/>
      <c r="G817" s="73"/>
      <c r="H817" s="73"/>
      <c r="I817" s="73"/>
      <c r="J817" s="73"/>
      <c r="K817" s="73"/>
    </row>
    <row r="818" spans="2:11" ht="17.5">
      <c r="B818" s="73"/>
      <c r="G818" s="73"/>
      <c r="H818" s="73"/>
      <c r="I818" s="73"/>
      <c r="J818" s="73"/>
      <c r="K818" s="73"/>
    </row>
    <row r="819" spans="2:11" ht="17.5">
      <c r="B819" s="73"/>
      <c r="G819" s="73"/>
      <c r="H819" s="73"/>
      <c r="I819" s="73"/>
      <c r="J819" s="73"/>
      <c r="K819" s="73"/>
    </row>
    <row r="820" spans="2:11" ht="17.5">
      <c r="B820" s="73"/>
      <c r="G820" s="73"/>
      <c r="H820" s="73"/>
      <c r="I820" s="73"/>
      <c r="J820" s="73"/>
      <c r="K820" s="73"/>
    </row>
    <row r="821" spans="2:11" ht="17.5">
      <c r="B821" s="73"/>
      <c r="G821" s="73"/>
      <c r="H821" s="73"/>
      <c r="I821" s="73"/>
      <c r="J821" s="73"/>
      <c r="K821" s="73"/>
    </row>
    <row r="822" spans="2:11" ht="17.5">
      <c r="B822" s="73"/>
      <c r="G822" s="73"/>
      <c r="H822" s="73"/>
      <c r="I822" s="73"/>
      <c r="J822" s="73"/>
      <c r="K822" s="73"/>
    </row>
    <row r="823" spans="2:11" ht="17.5">
      <c r="B823" s="73"/>
      <c r="G823" s="73"/>
      <c r="H823" s="73"/>
      <c r="I823" s="73"/>
      <c r="J823" s="73"/>
      <c r="K823" s="73"/>
    </row>
    <row r="824" spans="2:11" ht="17.5">
      <c r="B824" s="73"/>
      <c r="G824" s="73"/>
      <c r="H824" s="73"/>
      <c r="I824" s="73"/>
      <c r="J824" s="73"/>
      <c r="K824" s="73"/>
    </row>
    <row r="825" spans="2:11" ht="17.5">
      <c r="B825" s="73"/>
      <c r="G825" s="73"/>
      <c r="H825" s="73"/>
      <c r="I825" s="73"/>
      <c r="J825" s="73"/>
      <c r="K825" s="73"/>
    </row>
    <row r="826" spans="2:11" ht="17.5">
      <c r="B826" s="73"/>
      <c r="G826" s="73"/>
      <c r="H826" s="73"/>
      <c r="I826" s="73"/>
      <c r="J826" s="73"/>
      <c r="K826" s="73"/>
    </row>
    <row r="827" spans="2:11" ht="17.5">
      <c r="B827" s="73"/>
      <c r="G827" s="73"/>
      <c r="H827" s="73"/>
      <c r="I827" s="73"/>
      <c r="J827" s="73"/>
      <c r="K827" s="73"/>
    </row>
    <row r="828" spans="2:11" ht="17.5">
      <c r="B828" s="73"/>
      <c r="G828" s="73"/>
      <c r="H828" s="73"/>
      <c r="I828" s="73"/>
      <c r="J828" s="73"/>
      <c r="K828" s="73"/>
    </row>
    <row r="829" spans="2:11" ht="17.5">
      <c r="B829" s="73"/>
      <c r="G829" s="73"/>
      <c r="H829" s="73"/>
      <c r="I829" s="73"/>
      <c r="J829" s="73"/>
      <c r="K829" s="73"/>
    </row>
    <row r="830" spans="2:11" ht="17.5">
      <c r="B830" s="73"/>
      <c r="G830" s="73"/>
      <c r="H830" s="73"/>
      <c r="I830" s="73"/>
      <c r="J830" s="73"/>
      <c r="K830" s="73"/>
    </row>
    <row r="831" spans="2:11" ht="17.5">
      <c r="B831" s="73"/>
      <c r="G831" s="73"/>
      <c r="H831" s="73"/>
      <c r="I831" s="73"/>
      <c r="J831" s="73"/>
      <c r="K831" s="73"/>
    </row>
    <row r="832" spans="2:11" ht="17.5">
      <c r="B832" s="73"/>
      <c r="G832" s="73"/>
      <c r="H832" s="73"/>
      <c r="I832" s="73"/>
      <c r="J832" s="73"/>
      <c r="K832" s="73"/>
    </row>
    <row r="833" spans="2:11" ht="17.5">
      <c r="B833" s="73"/>
      <c r="G833" s="73"/>
      <c r="H833" s="73"/>
      <c r="I833" s="73"/>
      <c r="J833" s="73"/>
      <c r="K833" s="73"/>
    </row>
    <row r="834" spans="2:11" ht="17.5">
      <c r="B834" s="73"/>
      <c r="G834" s="73"/>
      <c r="H834" s="73"/>
      <c r="I834" s="73"/>
      <c r="J834" s="73"/>
      <c r="K834" s="73"/>
    </row>
    <row r="835" spans="2:11" ht="17.5">
      <c r="B835" s="73"/>
      <c r="G835" s="73"/>
      <c r="H835" s="73"/>
      <c r="I835" s="73"/>
      <c r="J835" s="73"/>
      <c r="K835" s="73"/>
    </row>
    <row r="836" spans="2:11" ht="17.5">
      <c r="B836" s="73"/>
      <c r="G836" s="73"/>
      <c r="H836" s="73"/>
      <c r="I836" s="73"/>
      <c r="J836" s="73"/>
      <c r="K836" s="73"/>
    </row>
    <row r="837" spans="2:11" ht="17.5">
      <c r="B837" s="73"/>
      <c r="G837" s="73"/>
      <c r="H837" s="73"/>
      <c r="I837" s="73"/>
      <c r="J837" s="73"/>
      <c r="K837" s="73"/>
    </row>
    <row r="838" spans="2:11" ht="17.5">
      <c r="B838" s="73"/>
      <c r="G838" s="73"/>
      <c r="H838" s="73"/>
      <c r="I838" s="73"/>
      <c r="J838" s="73"/>
      <c r="K838" s="73"/>
    </row>
    <row r="839" spans="2:11" ht="17.5">
      <c r="B839" s="73"/>
      <c r="G839" s="73"/>
      <c r="H839" s="73"/>
      <c r="I839" s="73"/>
      <c r="J839" s="73"/>
      <c r="K839" s="73"/>
    </row>
    <row r="840" spans="2:11" ht="17.5">
      <c r="B840" s="73"/>
      <c r="G840" s="73"/>
      <c r="H840" s="73"/>
      <c r="I840" s="73"/>
      <c r="J840" s="73"/>
      <c r="K840" s="73"/>
    </row>
    <row r="841" spans="2:11" ht="17.5">
      <c r="B841" s="73"/>
      <c r="G841" s="73"/>
      <c r="H841" s="73"/>
      <c r="I841" s="73"/>
      <c r="J841" s="73"/>
      <c r="K841" s="73"/>
    </row>
    <row r="842" spans="2:11" ht="17.5">
      <c r="B842" s="73"/>
      <c r="G842" s="73"/>
      <c r="H842" s="73"/>
      <c r="I842" s="73"/>
      <c r="J842" s="73"/>
      <c r="K842" s="73"/>
    </row>
    <row r="843" spans="2:11" ht="17.5">
      <c r="B843" s="73"/>
      <c r="G843" s="73"/>
      <c r="H843" s="73"/>
      <c r="I843" s="73"/>
      <c r="J843" s="73"/>
      <c r="K843" s="73"/>
    </row>
    <row r="844" spans="2:11" ht="17.5">
      <c r="B844" s="73"/>
      <c r="G844" s="73"/>
      <c r="H844" s="73"/>
      <c r="I844" s="73"/>
      <c r="J844" s="73"/>
      <c r="K844" s="73"/>
    </row>
    <row r="845" spans="2:11" ht="17.5">
      <c r="B845" s="73"/>
      <c r="G845" s="73"/>
      <c r="H845" s="73"/>
      <c r="I845" s="73"/>
      <c r="J845" s="73"/>
      <c r="K845" s="73"/>
    </row>
    <row r="846" spans="2:11" ht="17.5">
      <c r="B846" s="73"/>
      <c r="G846" s="73"/>
      <c r="H846" s="73"/>
      <c r="I846" s="73"/>
      <c r="J846" s="73"/>
      <c r="K846" s="73"/>
    </row>
    <row r="847" spans="2:11" ht="17.5">
      <c r="B847" s="73"/>
      <c r="G847" s="73"/>
      <c r="H847" s="73"/>
      <c r="I847" s="73"/>
      <c r="J847" s="73"/>
      <c r="K847" s="73"/>
    </row>
    <row r="848" spans="2:11" ht="17.5">
      <c r="B848" s="73"/>
      <c r="G848" s="73"/>
      <c r="H848" s="73"/>
      <c r="I848" s="73"/>
      <c r="J848" s="73"/>
      <c r="K848" s="73"/>
    </row>
    <row r="849" spans="2:11" ht="17.5">
      <c r="B849" s="73"/>
      <c r="G849" s="73"/>
      <c r="H849" s="73"/>
      <c r="I849" s="73"/>
      <c r="J849" s="73"/>
      <c r="K849" s="73"/>
    </row>
    <row r="850" spans="2:11" ht="17.5">
      <c r="B850" s="73"/>
      <c r="G850" s="73"/>
      <c r="H850" s="73"/>
      <c r="I850" s="73"/>
      <c r="J850" s="73"/>
      <c r="K850" s="73"/>
    </row>
    <row r="851" spans="2:11" ht="17.5">
      <c r="B851" s="73"/>
      <c r="G851" s="73"/>
      <c r="H851" s="73"/>
      <c r="I851" s="73"/>
      <c r="J851" s="73"/>
      <c r="K851" s="73"/>
    </row>
    <row r="852" spans="2:11" ht="17.5">
      <c r="B852" s="73"/>
      <c r="G852" s="73"/>
      <c r="H852" s="73"/>
      <c r="I852" s="73"/>
      <c r="J852" s="73"/>
      <c r="K852" s="73"/>
    </row>
    <row r="853" spans="2:11" ht="17.5">
      <c r="B853" s="73"/>
      <c r="G853" s="73"/>
      <c r="H853" s="73"/>
      <c r="I853" s="73"/>
      <c r="J853" s="73"/>
      <c r="K853" s="73"/>
    </row>
    <row r="854" spans="2:11" ht="17.5">
      <c r="B854" s="73"/>
      <c r="G854" s="73"/>
      <c r="H854" s="73"/>
      <c r="I854" s="73"/>
      <c r="J854" s="73"/>
      <c r="K854" s="73"/>
    </row>
    <row r="855" spans="2:11" ht="17.5">
      <c r="B855" s="73"/>
      <c r="G855" s="73"/>
      <c r="H855" s="73"/>
      <c r="I855" s="73"/>
      <c r="J855" s="73"/>
      <c r="K855" s="73"/>
    </row>
    <row r="856" spans="2:11" ht="17.5">
      <c r="B856" s="73"/>
      <c r="G856" s="73"/>
      <c r="H856" s="73"/>
      <c r="I856" s="73"/>
      <c r="J856" s="73"/>
      <c r="K856" s="73"/>
    </row>
    <row r="857" spans="2:11" ht="17.5">
      <c r="B857" s="73"/>
      <c r="G857" s="73"/>
      <c r="H857" s="73"/>
      <c r="I857" s="73"/>
      <c r="J857" s="73"/>
      <c r="K857" s="73"/>
    </row>
    <row r="858" spans="2:11" ht="17.5">
      <c r="B858" s="73"/>
      <c r="G858" s="73"/>
      <c r="H858" s="73"/>
      <c r="I858" s="73"/>
      <c r="J858" s="73"/>
      <c r="K858" s="73"/>
    </row>
    <row r="859" spans="2:11" ht="17.5">
      <c r="B859" s="73"/>
      <c r="G859" s="73"/>
      <c r="H859" s="73"/>
      <c r="I859" s="73"/>
      <c r="J859" s="73"/>
      <c r="K859" s="73"/>
    </row>
    <row r="860" spans="2:11" ht="17.5">
      <c r="B860" s="73"/>
      <c r="G860" s="73"/>
      <c r="H860" s="73"/>
      <c r="I860" s="73"/>
      <c r="J860" s="73"/>
      <c r="K860" s="73"/>
    </row>
    <row r="861" spans="2:11" ht="17.5">
      <c r="B861" s="73"/>
      <c r="G861" s="73"/>
      <c r="H861" s="73"/>
      <c r="I861" s="73"/>
      <c r="J861" s="73"/>
      <c r="K861" s="73"/>
    </row>
    <row r="862" spans="2:11" ht="17.5">
      <c r="B862" s="73"/>
      <c r="G862" s="73"/>
      <c r="H862" s="73"/>
      <c r="I862" s="73"/>
      <c r="J862" s="73"/>
      <c r="K862" s="73"/>
    </row>
    <row r="863" spans="2:11" ht="17.5">
      <c r="B863" s="73"/>
      <c r="G863" s="73"/>
      <c r="H863" s="73"/>
      <c r="I863" s="73"/>
      <c r="J863" s="73"/>
      <c r="K863" s="73"/>
    </row>
    <row r="864" spans="2:11" ht="17.5">
      <c r="B864" s="73"/>
      <c r="G864" s="73"/>
      <c r="H864" s="73"/>
      <c r="I864" s="73"/>
      <c r="J864" s="73"/>
      <c r="K864" s="73"/>
    </row>
    <row r="865" spans="2:11" ht="17.5">
      <c r="B865" s="73"/>
      <c r="G865" s="73"/>
      <c r="H865" s="73"/>
      <c r="I865" s="73"/>
      <c r="J865" s="73"/>
      <c r="K865" s="73"/>
    </row>
    <row r="866" spans="2:11" ht="17.5">
      <c r="B866" s="73"/>
      <c r="G866" s="73"/>
      <c r="H866" s="73"/>
      <c r="I866" s="73"/>
      <c r="J866" s="73"/>
      <c r="K866" s="73"/>
    </row>
    <row r="867" spans="2:11" ht="17.5">
      <c r="B867" s="73"/>
      <c r="G867" s="73"/>
      <c r="H867" s="73"/>
      <c r="I867" s="73"/>
      <c r="J867" s="73"/>
      <c r="K867" s="73"/>
    </row>
    <row r="868" spans="2:11" ht="17.5">
      <c r="B868" s="73"/>
      <c r="G868" s="73"/>
      <c r="H868" s="73"/>
      <c r="I868" s="73"/>
      <c r="J868" s="73"/>
      <c r="K868" s="73"/>
    </row>
    <row r="869" spans="2:11" ht="17.5">
      <c r="B869" s="73"/>
      <c r="G869" s="73"/>
      <c r="H869" s="73"/>
      <c r="I869" s="73"/>
      <c r="J869" s="73"/>
      <c r="K869" s="73"/>
    </row>
    <row r="870" spans="2:11" ht="17.5">
      <c r="B870" s="73"/>
      <c r="G870" s="73"/>
      <c r="H870" s="73"/>
      <c r="I870" s="73"/>
      <c r="J870" s="73"/>
      <c r="K870" s="73"/>
    </row>
    <row r="871" spans="2:11" ht="17.5">
      <c r="B871" s="73"/>
      <c r="G871" s="73"/>
      <c r="H871" s="73"/>
      <c r="I871" s="73"/>
      <c r="J871" s="73"/>
      <c r="K871" s="73"/>
    </row>
    <row r="872" spans="2:11" ht="17.5">
      <c r="B872" s="73"/>
      <c r="G872" s="73"/>
      <c r="H872" s="73"/>
      <c r="I872" s="73"/>
      <c r="J872" s="73"/>
      <c r="K872" s="73"/>
    </row>
    <row r="873" spans="2:11" ht="17.5">
      <c r="B873" s="73"/>
      <c r="G873" s="73"/>
      <c r="H873" s="73"/>
      <c r="I873" s="73"/>
      <c r="J873" s="73"/>
      <c r="K873" s="73"/>
    </row>
    <row r="874" spans="2:11" ht="17.5">
      <c r="B874" s="73"/>
      <c r="G874" s="73"/>
      <c r="H874" s="73"/>
      <c r="I874" s="73"/>
      <c r="J874" s="73"/>
      <c r="K874" s="73"/>
    </row>
    <row r="875" spans="2:11" ht="17.5">
      <c r="B875" s="73"/>
      <c r="G875" s="73"/>
      <c r="H875" s="73"/>
      <c r="I875" s="73"/>
      <c r="J875" s="73"/>
      <c r="K875" s="73"/>
    </row>
    <row r="876" spans="2:11" ht="17.5">
      <c r="B876" s="73"/>
      <c r="G876" s="73"/>
      <c r="H876" s="73"/>
      <c r="I876" s="73"/>
      <c r="J876" s="73"/>
      <c r="K876" s="73"/>
    </row>
    <row r="877" spans="2:11" ht="17.5">
      <c r="B877" s="73"/>
      <c r="G877" s="73"/>
      <c r="H877" s="73"/>
      <c r="I877" s="73"/>
      <c r="J877" s="73"/>
      <c r="K877" s="73"/>
    </row>
    <row r="878" spans="2:11" ht="17.5">
      <c r="B878" s="73"/>
      <c r="G878" s="73"/>
      <c r="H878" s="73"/>
      <c r="I878" s="73"/>
      <c r="J878" s="73"/>
      <c r="K878" s="73"/>
    </row>
    <row r="879" spans="2:11" ht="17.5">
      <c r="B879" s="73"/>
      <c r="G879" s="73"/>
      <c r="H879" s="73"/>
      <c r="I879" s="73"/>
      <c r="J879" s="73"/>
      <c r="K879" s="73"/>
    </row>
    <row r="880" spans="2:11" ht="17.5">
      <c r="B880" s="73"/>
      <c r="G880" s="73"/>
      <c r="H880" s="73"/>
      <c r="I880" s="73"/>
      <c r="J880" s="73"/>
      <c r="K880" s="73"/>
    </row>
    <row r="881" spans="2:11" ht="17.5">
      <c r="B881" s="73"/>
      <c r="G881" s="73"/>
      <c r="H881" s="73"/>
      <c r="I881" s="73"/>
      <c r="J881" s="73"/>
      <c r="K881" s="73"/>
    </row>
    <row r="882" spans="2:11" ht="17.5">
      <c r="B882" s="73"/>
      <c r="G882" s="73"/>
      <c r="H882" s="73"/>
      <c r="I882" s="73"/>
      <c r="J882" s="73"/>
      <c r="K882" s="73"/>
    </row>
    <row r="883" spans="2:11" ht="17.5">
      <c r="B883" s="73"/>
      <c r="G883" s="73"/>
      <c r="H883" s="73"/>
      <c r="I883" s="73"/>
      <c r="J883" s="73"/>
      <c r="K883" s="73"/>
    </row>
    <row r="884" spans="2:11" ht="17.5">
      <c r="B884" s="73"/>
      <c r="G884" s="73"/>
      <c r="H884" s="73"/>
      <c r="I884" s="73"/>
      <c r="J884" s="73"/>
      <c r="K884" s="73"/>
    </row>
    <row r="885" spans="2:11" ht="17.5">
      <c r="B885" s="73"/>
      <c r="G885" s="73"/>
      <c r="H885" s="73"/>
      <c r="I885" s="73"/>
      <c r="J885" s="73"/>
      <c r="K885" s="73"/>
    </row>
    <row r="886" spans="2:11" ht="17.5">
      <c r="B886" s="73"/>
      <c r="G886" s="73"/>
      <c r="H886" s="73"/>
      <c r="I886" s="73"/>
      <c r="J886" s="73"/>
      <c r="K886" s="73"/>
    </row>
    <row r="887" spans="2:11" ht="17.5">
      <c r="B887" s="73"/>
      <c r="G887" s="73"/>
      <c r="H887" s="73"/>
      <c r="I887" s="73"/>
      <c r="J887" s="73"/>
      <c r="K887" s="73"/>
    </row>
    <row r="888" spans="2:11" ht="17.5">
      <c r="B888" s="73"/>
      <c r="G888" s="73"/>
      <c r="H888" s="73"/>
      <c r="I888" s="73"/>
      <c r="J888" s="73"/>
      <c r="K888" s="73"/>
    </row>
    <row r="889" spans="2:11" ht="17.5">
      <c r="B889" s="73"/>
      <c r="G889" s="73"/>
      <c r="H889" s="73"/>
      <c r="I889" s="73"/>
      <c r="J889" s="73"/>
      <c r="K889" s="73"/>
    </row>
    <row r="890" spans="2:11" ht="17.5">
      <c r="B890" s="73"/>
      <c r="G890" s="73"/>
      <c r="H890" s="73"/>
      <c r="I890" s="73"/>
      <c r="J890" s="73"/>
      <c r="K890" s="73"/>
    </row>
    <row r="891" spans="2:11" ht="17.5">
      <c r="B891" s="73"/>
      <c r="G891" s="73"/>
      <c r="H891" s="73"/>
      <c r="I891" s="73"/>
      <c r="J891" s="73"/>
      <c r="K891" s="73"/>
    </row>
    <row r="892" spans="2:11" ht="17.5">
      <c r="B892" s="73"/>
      <c r="G892" s="73"/>
      <c r="H892" s="73"/>
      <c r="I892" s="73"/>
      <c r="J892" s="73"/>
      <c r="K892" s="73"/>
    </row>
    <row r="893" spans="2:11" ht="17.5">
      <c r="B893" s="73"/>
      <c r="G893" s="73"/>
      <c r="H893" s="73"/>
      <c r="I893" s="73"/>
      <c r="J893" s="73"/>
      <c r="K893" s="73"/>
    </row>
    <row r="894" spans="2:11" ht="17.5">
      <c r="B894" s="73"/>
      <c r="G894" s="73"/>
      <c r="H894" s="73"/>
      <c r="I894" s="73"/>
      <c r="J894" s="73"/>
      <c r="K894" s="73"/>
    </row>
    <row r="895" spans="2:11" ht="17.5">
      <c r="B895" s="73"/>
      <c r="G895" s="73"/>
      <c r="H895" s="73"/>
      <c r="I895" s="73"/>
      <c r="J895" s="73"/>
      <c r="K895" s="73"/>
    </row>
    <row r="896" spans="2:11" ht="17.5">
      <c r="B896" s="73"/>
      <c r="G896" s="73"/>
      <c r="H896" s="73"/>
      <c r="I896" s="73"/>
      <c r="J896" s="73"/>
      <c r="K896" s="73"/>
    </row>
    <row r="897" spans="2:11" ht="17.5">
      <c r="B897" s="73"/>
      <c r="G897" s="73"/>
      <c r="H897" s="73"/>
      <c r="I897" s="73"/>
      <c r="J897" s="73"/>
      <c r="K897" s="73"/>
    </row>
    <row r="898" spans="2:11" ht="17.5">
      <c r="B898" s="73"/>
      <c r="G898" s="73"/>
      <c r="H898" s="73"/>
      <c r="I898" s="73"/>
      <c r="J898" s="73"/>
      <c r="K898" s="73"/>
    </row>
    <row r="899" spans="2:11" ht="17.5">
      <c r="B899" s="73"/>
      <c r="G899" s="73"/>
      <c r="H899" s="73"/>
      <c r="I899" s="73"/>
      <c r="J899" s="73"/>
      <c r="K899" s="73"/>
    </row>
    <row r="900" spans="2:11" ht="17.5">
      <c r="B900" s="73"/>
      <c r="G900" s="73"/>
      <c r="H900" s="73"/>
      <c r="I900" s="73"/>
      <c r="J900" s="73"/>
      <c r="K900" s="73"/>
    </row>
    <row r="901" spans="2:11" ht="17.5">
      <c r="B901" s="73"/>
      <c r="G901" s="73"/>
      <c r="H901" s="73"/>
      <c r="I901" s="73"/>
      <c r="J901" s="73"/>
      <c r="K901" s="73"/>
    </row>
    <row r="902" spans="2:11" ht="17.5">
      <c r="B902" s="73"/>
      <c r="G902" s="73"/>
      <c r="H902" s="73"/>
      <c r="I902" s="73"/>
      <c r="J902" s="73"/>
      <c r="K902" s="73"/>
    </row>
    <row r="903" spans="2:11" ht="17.5">
      <c r="B903" s="73"/>
      <c r="G903" s="73"/>
      <c r="H903" s="73"/>
      <c r="I903" s="73"/>
      <c r="J903" s="73"/>
      <c r="K903" s="73"/>
    </row>
    <row r="904" spans="2:11" ht="17.5">
      <c r="B904" s="73"/>
      <c r="G904" s="73"/>
      <c r="H904" s="73"/>
      <c r="I904" s="73"/>
      <c r="J904" s="73"/>
      <c r="K904" s="73"/>
    </row>
    <row r="905" spans="2:11" ht="17.5">
      <c r="B905" s="73"/>
      <c r="G905" s="73"/>
      <c r="H905" s="73"/>
      <c r="I905" s="73"/>
      <c r="J905" s="73"/>
      <c r="K905" s="73"/>
    </row>
    <row r="906" spans="2:11" ht="17.5">
      <c r="B906" s="73"/>
      <c r="G906" s="73"/>
      <c r="H906" s="73"/>
      <c r="I906" s="73"/>
      <c r="J906" s="73"/>
      <c r="K906" s="73"/>
    </row>
    <row r="907" spans="2:11" ht="17.5">
      <c r="B907" s="73"/>
      <c r="G907" s="73"/>
      <c r="H907" s="73"/>
      <c r="I907" s="73"/>
      <c r="J907" s="73"/>
      <c r="K907" s="73"/>
    </row>
    <row r="908" spans="2:11" ht="17.5">
      <c r="B908" s="73"/>
      <c r="G908" s="73"/>
      <c r="H908" s="73"/>
      <c r="I908" s="73"/>
      <c r="J908" s="73"/>
      <c r="K908" s="73"/>
    </row>
    <row r="909" spans="2:11" ht="17.5">
      <c r="B909" s="73"/>
      <c r="G909" s="73"/>
      <c r="H909" s="73"/>
      <c r="I909" s="73"/>
      <c r="J909" s="73"/>
      <c r="K909" s="73"/>
    </row>
    <row r="910" spans="2:11" ht="17.5">
      <c r="B910" s="73"/>
      <c r="G910" s="73"/>
      <c r="H910" s="73"/>
      <c r="I910" s="73"/>
      <c r="J910" s="73"/>
      <c r="K910" s="73"/>
    </row>
    <row r="911" spans="2:11" ht="17.5">
      <c r="B911" s="73"/>
      <c r="G911" s="73"/>
      <c r="H911" s="73"/>
      <c r="I911" s="73"/>
      <c r="J911" s="73"/>
      <c r="K911" s="73"/>
    </row>
    <row r="912" spans="2:11" ht="17.5">
      <c r="B912" s="73"/>
      <c r="G912" s="73"/>
      <c r="H912" s="73"/>
      <c r="I912" s="73"/>
      <c r="J912" s="73"/>
      <c r="K912" s="73"/>
    </row>
    <row r="913" spans="2:11" ht="17.5">
      <c r="B913" s="73"/>
      <c r="G913" s="73"/>
      <c r="H913" s="73"/>
      <c r="I913" s="73"/>
      <c r="J913" s="73"/>
      <c r="K913" s="73"/>
    </row>
    <row r="914" spans="2:11" ht="17.5">
      <c r="B914" s="73"/>
      <c r="G914" s="73"/>
      <c r="H914" s="73"/>
      <c r="I914" s="73"/>
      <c r="J914" s="73"/>
      <c r="K914" s="73"/>
    </row>
    <row r="915" spans="2:11" ht="17.5">
      <c r="B915" s="73"/>
      <c r="G915" s="73"/>
      <c r="H915" s="73"/>
      <c r="I915" s="73"/>
      <c r="J915" s="73"/>
      <c r="K915" s="73"/>
    </row>
    <row r="916" spans="2:11" ht="17.5">
      <c r="B916" s="73"/>
      <c r="G916" s="73"/>
      <c r="H916" s="73"/>
      <c r="I916" s="73"/>
      <c r="J916" s="73"/>
      <c r="K916" s="73"/>
    </row>
    <row r="917" spans="2:11" ht="17.5">
      <c r="B917" s="73"/>
      <c r="G917" s="73"/>
      <c r="H917" s="73"/>
      <c r="I917" s="73"/>
      <c r="J917" s="73"/>
      <c r="K917" s="73"/>
    </row>
    <row r="918" spans="2:11" ht="17.5">
      <c r="B918" s="73"/>
      <c r="G918" s="73"/>
      <c r="H918" s="73"/>
      <c r="I918" s="73"/>
      <c r="J918" s="73"/>
      <c r="K918" s="73"/>
    </row>
    <row r="919" spans="2:11" ht="17.5">
      <c r="B919" s="73"/>
      <c r="G919" s="73"/>
      <c r="H919" s="73"/>
      <c r="I919" s="73"/>
      <c r="J919" s="73"/>
      <c r="K919" s="73"/>
    </row>
    <row r="920" spans="2:11" ht="17.5">
      <c r="B920" s="73"/>
      <c r="G920" s="73"/>
      <c r="H920" s="73"/>
      <c r="I920" s="73"/>
      <c r="J920" s="73"/>
      <c r="K920" s="73"/>
    </row>
    <row r="921" spans="2:11" ht="17.5">
      <c r="B921" s="73"/>
      <c r="G921" s="73"/>
      <c r="H921" s="73"/>
      <c r="I921" s="73"/>
      <c r="J921" s="73"/>
      <c r="K921" s="73"/>
    </row>
    <row r="922" spans="2:11" ht="17.5">
      <c r="B922" s="73"/>
      <c r="G922" s="73"/>
      <c r="H922" s="73"/>
      <c r="I922" s="73"/>
      <c r="J922" s="73"/>
      <c r="K922" s="73"/>
    </row>
    <row r="923" spans="2:11" ht="17.5">
      <c r="B923" s="73"/>
      <c r="G923" s="73"/>
      <c r="H923" s="73"/>
      <c r="I923" s="73"/>
      <c r="J923" s="73"/>
      <c r="K923" s="73"/>
    </row>
    <row r="924" spans="2:11" ht="17.5">
      <c r="B924" s="73"/>
      <c r="G924" s="73"/>
      <c r="H924" s="73"/>
      <c r="I924" s="73"/>
      <c r="J924" s="73"/>
      <c r="K924" s="73"/>
    </row>
    <row r="925" spans="2:11" ht="17.5">
      <c r="B925" s="73"/>
      <c r="G925" s="73"/>
      <c r="H925" s="73"/>
      <c r="I925" s="73"/>
      <c r="J925" s="73"/>
      <c r="K925" s="73"/>
    </row>
    <row r="926" spans="2:11" ht="17.5">
      <c r="B926" s="73"/>
      <c r="G926" s="73"/>
      <c r="H926" s="73"/>
      <c r="I926" s="73"/>
      <c r="J926" s="73"/>
      <c r="K926" s="73"/>
    </row>
    <row r="927" spans="2:11" ht="17.5">
      <c r="B927" s="73"/>
      <c r="G927" s="73"/>
      <c r="H927" s="73"/>
      <c r="I927" s="73"/>
      <c r="J927" s="73"/>
      <c r="K927" s="73"/>
    </row>
    <row r="928" spans="2:11" ht="17.5">
      <c r="B928" s="73"/>
      <c r="G928" s="73"/>
      <c r="H928" s="73"/>
      <c r="I928" s="73"/>
      <c r="J928" s="73"/>
      <c r="K928" s="73"/>
    </row>
    <row r="929" spans="2:11" ht="17.5">
      <c r="B929" s="73"/>
      <c r="G929" s="73"/>
      <c r="H929" s="73"/>
      <c r="I929" s="73"/>
      <c r="J929" s="73"/>
      <c r="K929" s="73"/>
    </row>
    <row r="930" spans="2:11" ht="17.5">
      <c r="B930" s="73"/>
      <c r="G930" s="73"/>
      <c r="H930" s="73"/>
      <c r="I930" s="73"/>
      <c r="J930" s="73"/>
      <c r="K930" s="73"/>
    </row>
    <row r="931" spans="2:11" ht="17.5">
      <c r="B931" s="73"/>
      <c r="G931" s="73"/>
      <c r="H931" s="73"/>
      <c r="I931" s="73"/>
      <c r="J931" s="73"/>
      <c r="K931" s="73"/>
    </row>
    <row r="932" spans="2:11" ht="17.5">
      <c r="B932" s="73"/>
      <c r="G932" s="73"/>
      <c r="H932" s="73"/>
      <c r="I932" s="73"/>
      <c r="J932" s="73"/>
      <c r="K932" s="73"/>
    </row>
    <row r="933" spans="2:11" ht="17.5">
      <c r="B933" s="73"/>
      <c r="G933" s="73"/>
      <c r="H933" s="73"/>
      <c r="I933" s="73"/>
      <c r="J933" s="73"/>
      <c r="K933" s="73"/>
    </row>
    <row r="934" spans="2:11" ht="17.5">
      <c r="B934" s="73"/>
      <c r="G934" s="73"/>
      <c r="H934" s="73"/>
      <c r="I934" s="73"/>
      <c r="J934" s="73"/>
      <c r="K934" s="73"/>
    </row>
    <row r="935" spans="2:11" ht="17.5">
      <c r="B935" s="73"/>
      <c r="G935" s="73"/>
      <c r="H935" s="73"/>
      <c r="I935" s="73"/>
      <c r="J935" s="73"/>
      <c r="K935" s="73"/>
    </row>
    <row r="936" spans="2:11" ht="17.5">
      <c r="B936" s="73"/>
      <c r="G936" s="73"/>
      <c r="H936" s="73"/>
      <c r="I936" s="73"/>
      <c r="J936" s="73"/>
      <c r="K936" s="73"/>
    </row>
    <row r="937" spans="2:11" ht="17.5">
      <c r="B937" s="73"/>
      <c r="G937" s="73"/>
      <c r="H937" s="73"/>
      <c r="I937" s="73"/>
      <c r="J937" s="73"/>
      <c r="K937" s="73"/>
    </row>
    <row r="938" spans="2:11" ht="17.5">
      <c r="B938" s="73"/>
      <c r="G938" s="73"/>
      <c r="H938" s="73"/>
      <c r="I938" s="73"/>
      <c r="J938" s="73"/>
      <c r="K938" s="73"/>
    </row>
    <row r="939" spans="2:11" ht="17.5">
      <c r="B939" s="73"/>
      <c r="G939" s="73"/>
      <c r="H939" s="73"/>
      <c r="I939" s="73"/>
      <c r="J939" s="73"/>
      <c r="K939" s="73"/>
    </row>
    <row r="940" spans="2:11" ht="17.5">
      <c r="B940" s="73"/>
      <c r="G940" s="73"/>
      <c r="H940" s="73"/>
      <c r="I940" s="73"/>
      <c r="J940" s="73"/>
      <c r="K940" s="73"/>
    </row>
    <row r="941" spans="2:11" ht="17.5">
      <c r="B941" s="73"/>
      <c r="G941" s="73"/>
      <c r="H941" s="73"/>
      <c r="I941" s="73"/>
      <c r="J941" s="73"/>
      <c r="K941" s="73"/>
    </row>
    <row r="942" spans="2:11" ht="17.5">
      <c r="B942" s="73"/>
      <c r="G942" s="73"/>
      <c r="H942" s="73"/>
      <c r="I942" s="73"/>
      <c r="J942" s="73"/>
      <c r="K942" s="73"/>
    </row>
    <row r="943" spans="2:11" ht="17.5">
      <c r="B943" s="73"/>
      <c r="G943" s="73"/>
      <c r="H943" s="73"/>
      <c r="I943" s="73"/>
      <c r="J943" s="73"/>
      <c r="K943" s="73"/>
    </row>
    <row r="944" spans="2:11" ht="17.5">
      <c r="B944" s="73"/>
      <c r="G944" s="73"/>
      <c r="H944" s="73"/>
      <c r="I944" s="73"/>
      <c r="J944" s="73"/>
      <c r="K944" s="73"/>
    </row>
    <row r="945" spans="2:11" ht="17.5">
      <c r="B945" s="73"/>
      <c r="G945" s="73"/>
      <c r="H945" s="73"/>
      <c r="I945" s="73"/>
      <c r="J945" s="73"/>
      <c r="K945" s="73"/>
    </row>
    <row r="946" spans="2:11" ht="17.5">
      <c r="B946" s="73"/>
      <c r="G946" s="73"/>
      <c r="H946" s="73"/>
      <c r="I946" s="73"/>
      <c r="J946" s="73"/>
      <c r="K946" s="73"/>
    </row>
    <row r="947" spans="2:11" ht="17.5">
      <c r="B947" s="73"/>
      <c r="G947" s="73"/>
      <c r="H947" s="73"/>
      <c r="I947" s="73"/>
      <c r="J947" s="73"/>
      <c r="K947" s="73"/>
    </row>
    <row r="948" spans="2:11" ht="17.5">
      <c r="B948" s="73"/>
      <c r="G948" s="73"/>
      <c r="H948" s="73"/>
      <c r="I948" s="73"/>
      <c r="J948" s="73"/>
      <c r="K948" s="73"/>
    </row>
    <row r="949" spans="2:11" ht="17.5">
      <c r="B949" s="73"/>
      <c r="G949" s="73"/>
      <c r="H949" s="73"/>
      <c r="I949" s="73"/>
      <c r="J949" s="73"/>
      <c r="K949" s="73"/>
    </row>
    <row r="950" spans="2:11" ht="17.5">
      <c r="B950" s="73"/>
      <c r="G950" s="73"/>
      <c r="H950" s="73"/>
      <c r="I950" s="73"/>
      <c r="J950" s="73"/>
      <c r="K950" s="73"/>
    </row>
    <row r="951" spans="2:11" ht="17.5">
      <c r="B951" s="73"/>
      <c r="G951" s="73"/>
      <c r="H951" s="73"/>
      <c r="I951" s="73"/>
      <c r="J951" s="73"/>
      <c r="K951" s="73"/>
    </row>
    <row r="952" spans="2:11" ht="17.5">
      <c r="B952" s="73"/>
      <c r="G952" s="73"/>
      <c r="H952" s="73"/>
      <c r="I952" s="73"/>
      <c r="J952" s="73"/>
      <c r="K952" s="73"/>
    </row>
    <row r="953" spans="2:11" ht="17.5">
      <c r="B953" s="73"/>
      <c r="G953" s="73"/>
      <c r="H953" s="73"/>
      <c r="I953" s="73"/>
      <c r="J953" s="73"/>
      <c r="K953" s="73"/>
    </row>
    <row r="954" spans="2:11" ht="17.5">
      <c r="B954" s="73"/>
      <c r="G954" s="73"/>
      <c r="H954" s="73"/>
      <c r="I954" s="73"/>
      <c r="J954" s="73"/>
      <c r="K954" s="73"/>
    </row>
    <row r="955" spans="2:11" ht="17.5">
      <c r="B955" s="73"/>
      <c r="G955" s="73"/>
      <c r="H955" s="73"/>
      <c r="I955" s="73"/>
      <c r="J955" s="73"/>
      <c r="K955" s="73"/>
    </row>
    <row r="956" spans="2:11" ht="17.5">
      <c r="B956" s="73"/>
      <c r="G956" s="73"/>
      <c r="H956" s="73"/>
      <c r="I956" s="73"/>
      <c r="J956" s="73"/>
      <c r="K956" s="73"/>
    </row>
    <row r="957" spans="2:11" ht="17.5">
      <c r="B957" s="73"/>
      <c r="G957" s="73"/>
      <c r="H957" s="73"/>
      <c r="I957" s="73"/>
      <c r="J957" s="73"/>
      <c r="K957" s="73"/>
    </row>
    <row r="958" spans="2:11" ht="17.5">
      <c r="B958" s="73"/>
      <c r="G958" s="73"/>
      <c r="H958" s="73"/>
      <c r="I958" s="73"/>
      <c r="J958" s="73"/>
      <c r="K958" s="73"/>
    </row>
    <row r="959" spans="2:11" ht="17.5">
      <c r="B959" s="73"/>
      <c r="G959" s="73"/>
      <c r="H959" s="73"/>
      <c r="I959" s="73"/>
      <c r="J959" s="73"/>
      <c r="K959" s="73"/>
    </row>
    <row r="960" spans="2:11" ht="17.5">
      <c r="B960" s="73"/>
      <c r="G960" s="73"/>
      <c r="H960" s="73"/>
      <c r="I960" s="73"/>
      <c r="J960" s="73"/>
      <c r="K960" s="73"/>
    </row>
    <row r="961" spans="2:11" ht="17.5">
      <c r="B961" s="73"/>
      <c r="G961" s="73"/>
      <c r="H961" s="73"/>
      <c r="I961" s="73"/>
      <c r="J961" s="73"/>
      <c r="K961" s="73"/>
    </row>
    <row r="962" spans="2:11" ht="17.5">
      <c r="B962" s="73"/>
      <c r="G962" s="73"/>
      <c r="H962" s="73"/>
      <c r="I962" s="73"/>
      <c r="J962" s="73"/>
      <c r="K962" s="73"/>
    </row>
    <row r="963" spans="2:11" ht="17.5">
      <c r="B963" s="73"/>
      <c r="G963" s="73"/>
      <c r="H963" s="73"/>
      <c r="I963" s="73"/>
      <c r="J963" s="73"/>
      <c r="K963" s="73"/>
    </row>
    <row r="964" spans="2:11" ht="17.5">
      <c r="B964" s="73"/>
      <c r="G964" s="73"/>
      <c r="H964" s="73"/>
      <c r="I964" s="73"/>
      <c r="J964" s="73"/>
      <c r="K964" s="73"/>
    </row>
    <row r="965" spans="2:11" ht="17.5">
      <c r="B965" s="73"/>
      <c r="G965" s="73"/>
      <c r="H965" s="73"/>
      <c r="I965" s="73"/>
      <c r="J965" s="73"/>
      <c r="K965" s="73"/>
    </row>
    <row r="966" spans="2:11" ht="17.5">
      <c r="B966" s="73"/>
      <c r="G966" s="73"/>
      <c r="H966" s="73"/>
      <c r="I966" s="73"/>
      <c r="J966" s="73"/>
      <c r="K966" s="73"/>
    </row>
    <row r="967" spans="2:11" ht="17.5">
      <c r="B967" s="73"/>
      <c r="G967" s="73"/>
      <c r="H967" s="73"/>
      <c r="I967" s="73"/>
      <c r="J967" s="73"/>
      <c r="K967" s="73"/>
    </row>
    <row r="968" spans="2:11" ht="17.5">
      <c r="B968" s="73"/>
      <c r="G968" s="73"/>
      <c r="H968" s="73"/>
      <c r="I968" s="73"/>
      <c r="J968" s="73"/>
      <c r="K968" s="73"/>
    </row>
    <row r="969" spans="2:11" ht="17.5">
      <c r="B969" s="73"/>
      <c r="G969" s="73"/>
      <c r="H969" s="73"/>
      <c r="I969" s="73"/>
      <c r="J969" s="73"/>
      <c r="K969" s="73"/>
    </row>
    <row r="970" spans="2:11" ht="17.5">
      <c r="B970" s="73"/>
      <c r="G970" s="73"/>
      <c r="H970" s="73"/>
      <c r="I970" s="73"/>
      <c r="J970" s="73"/>
      <c r="K970" s="73"/>
    </row>
    <row r="971" spans="2:11" ht="17.5">
      <c r="B971" s="73"/>
      <c r="G971" s="73"/>
      <c r="H971" s="73"/>
      <c r="I971" s="73"/>
      <c r="J971" s="73"/>
      <c r="K971" s="73"/>
    </row>
    <row r="972" spans="2:11" ht="17.5">
      <c r="B972" s="73"/>
      <c r="G972" s="73"/>
      <c r="H972" s="73"/>
      <c r="I972" s="73"/>
      <c r="J972" s="73"/>
      <c r="K972" s="73"/>
    </row>
    <row r="973" spans="2:11" ht="17.5">
      <c r="B973" s="73"/>
      <c r="G973" s="73"/>
      <c r="H973" s="73"/>
      <c r="I973" s="73"/>
      <c r="J973" s="73"/>
      <c r="K973" s="73"/>
    </row>
    <row r="974" spans="2:11" ht="17.5">
      <c r="B974" s="73"/>
      <c r="G974" s="73"/>
      <c r="H974" s="73"/>
      <c r="I974" s="73"/>
      <c r="J974" s="73"/>
      <c r="K974" s="73"/>
    </row>
    <row r="975" spans="2:11" ht="17.5">
      <c r="B975" s="73"/>
      <c r="G975" s="73"/>
      <c r="H975" s="73"/>
      <c r="I975" s="73"/>
      <c r="J975" s="73"/>
      <c r="K975" s="73"/>
    </row>
    <row r="976" spans="2:11" ht="17.5">
      <c r="B976" s="73"/>
      <c r="G976" s="73"/>
      <c r="H976" s="73"/>
      <c r="I976" s="73"/>
      <c r="J976" s="73"/>
      <c r="K976" s="73"/>
    </row>
    <row r="977" spans="2:11" ht="17.5">
      <c r="B977" s="73"/>
      <c r="G977" s="73"/>
      <c r="H977" s="73"/>
      <c r="I977" s="73"/>
      <c r="J977" s="73"/>
      <c r="K977" s="73"/>
    </row>
    <row r="978" spans="2:11" ht="17.5">
      <c r="B978" s="73"/>
      <c r="G978" s="73"/>
      <c r="H978" s="73"/>
      <c r="I978" s="73"/>
      <c r="J978" s="73"/>
      <c r="K978" s="73"/>
    </row>
    <row r="979" spans="2:11" ht="17.5">
      <c r="B979" s="73"/>
      <c r="G979" s="73"/>
      <c r="H979" s="73"/>
      <c r="I979" s="73"/>
      <c r="J979" s="73"/>
      <c r="K979" s="73"/>
    </row>
    <row r="980" spans="2:11" ht="17.5">
      <c r="B980" s="73"/>
      <c r="G980" s="73"/>
      <c r="H980" s="73"/>
      <c r="I980" s="73"/>
      <c r="J980" s="73"/>
      <c r="K980" s="73"/>
    </row>
    <row r="981" spans="2:11" ht="17.5">
      <c r="B981" s="73"/>
      <c r="G981" s="73"/>
      <c r="H981" s="73"/>
      <c r="I981" s="73"/>
      <c r="J981" s="73"/>
      <c r="K981" s="73"/>
    </row>
    <row r="982" spans="2:11" ht="17.5">
      <c r="B982" s="73"/>
      <c r="G982" s="73"/>
      <c r="H982" s="73"/>
      <c r="I982" s="73"/>
      <c r="J982" s="73"/>
      <c r="K982" s="73"/>
    </row>
    <row r="983" spans="2:11" ht="17.5">
      <c r="B983" s="73"/>
      <c r="G983" s="73"/>
      <c r="H983" s="73"/>
      <c r="I983" s="73"/>
      <c r="J983" s="73"/>
      <c r="K983" s="73"/>
    </row>
    <row r="984" spans="2:11" ht="17.5">
      <c r="B984" s="73"/>
      <c r="G984" s="73"/>
      <c r="H984" s="73"/>
      <c r="I984" s="73"/>
      <c r="J984" s="73"/>
      <c r="K984" s="73"/>
    </row>
    <row r="985" spans="2:11" ht="17.5">
      <c r="B985" s="73"/>
      <c r="G985" s="73"/>
      <c r="H985" s="73"/>
      <c r="I985" s="73"/>
      <c r="J985" s="73"/>
      <c r="K985" s="73"/>
    </row>
    <row r="986" spans="2:11" ht="17.5">
      <c r="B986" s="73"/>
      <c r="G986" s="73"/>
      <c r="H986" s="73"/>
      <c r="I986" s="73"/>
      <c r="J986" s="73"/>
      <c r="K986" s="73"/>
    </row>
    <row r="987" spans="2:11" ht="17.5">
      <c r="B987" s="73"/>
      <c r="G987" s="73"/>
      <c r="H987" s="73"/>
      <c r="I987" s="73"/>
      <c r="J987" s="73"/>
      <c r="K987" s="73"/>
    </row>
    <row r="988" spans="2:11" ht="17.5">
      <c r="B988" s="73"/>
      <c r="G988" s="73"/>
      <c r="H988" s="73"/>
      <c r="I988" s="73"/>
      <c r="J988" s="73"/>
      <c r="K988" s="73"/>
    </row>
    <row r="989" spans="2:11" ht="17.5">
      <c r="B989" s="73"/>
      <c r="G989" s="73"/>
      <c r="H989" s="73"/>
      <c r="I989" s="73"/>
      <c r="J989" s="73"/>
      <c r="K989" s="73"/>
    </row>
    <row r="990" spans="2:11" ht="17.5">
      <c r="B990" s="73"/>
      <c r="G990" s="73"/>
      <c r="H990" s="73"/>
      <c r="I990" s="73"/>
      <c r="J990" s="73"/>
      <c r="K990" s="73"/>
    </row>
    <row r="991" spans="2:11" ht="17.5">
      <c r="B991" s="73"/>
      <c r="G991" s="73"/>
      <c r="H991" s="73"/>
      <c r="I991" s="73"/>
      <c r="J991" s="73"/>
      <c r="K991" s="73"/>
    </row>
    <row r="992" spans="2:11" ht="17.5">
      <c r="B992" s="73"/>
      <c r="G992" s="73"/>
      <c r="H992" s="73"/>
      <c r="I992" s="73"/>
      <c r="J992" s="73"/>
      <c r="K992" s="73"/>
    </row>
    <row r="993" spans="2:11" ht="17.5">
      <c r="B993" s="73"/>
      <c r="G993" s="73"/>
      <c r="H993" s="73"/>
      <c r="I993" s="73"/>
      <c r="J993" s="73"/>
      <c r="K993" s="73"/>
    </row>
    <row r="994" spans="2:11" ht="17.5">
      <c r="B994" s="73"/>
      <c r="G994" s="73"/>
      <c r="H994" s="73"/>
      <c r="I994" s="73"/>
      <c r="J994" s="73"/>
      <c r="K994" s="73"/>
    </row>
    <row r="995" spans="2:11" ht="17.5">
      <c r="B995" s="73"/>
      <c r="G995" s="73"/>
      <c r="H995" s="73"/>
      <c r="I995" s="73"/>
      <c r="J995" s="73"/>
      <c r="K995" s="73"/>
    </row>
    <row r="996" spans="2:11" ht="17.5">
      <c r="B996" s="73"/>
      <c r="G996" s="73"/>
      <c r="H996" s="73"/>
      <c r="I996" s="73"/>
      <c r="J996" s="73"/>
      <c r="K996" s="73"/>
    </row>
    <row r="997" spans="2:11" ht="17.5">
      <c r="B997" s="73"/>
      <c r="G997" s="73"/>
      <c r="H997" s="73"/>
      <c r="I997" s="73"/>
      <c r="J997" s="73"/>
      <c r="K997" s="73"/>
    </row>
    <row r="998" spans="2:11" ht="17.5">
      <c r="B998" s="73"/>
      <c r="G998" s="73"/>
      <c r="H998" s="73"/>
      <c r="I998" s="73"/>
      <c r="J998" s="73"/>
      <c r="K998" s="73"/>
    </row>
    <row r="999" spans="2:11" ht="17.5">
      <c r="B999" s="73"/>
      <c r="G999" s="73"/>
      <c r="H999" s="73"/>
      <c r="I999" s="73"/>
      <c r="J999" s="73"/>
      <c r="K999" s="73"/>
    </row>
    <row r="1000" spans="2:11" ht="17.5">
      <c r="B1000" s="73"/>
      <c r="G1000" s="73"/>
      <c r="H1000" s="73"/>
      <c r="I1000" s="73"/>
      <c r="J1000" s="73"/>
      <c r="K1000" s="73"/>
    </row>
    <row r="1001" spans="2:11" ht="17.5">
      <c r="B1001" s="73"/>
      <c r="G1001" s="73"/>
      <c r="H1001" s="73"/>
      <c r="I1001" s="73"/>
      <c r="J1001" s="73"/>
      <c r="K1001" s="73"/>
    </row>
    <row r="1002" spans="2:11" ht="17.5">
      <c r="B1002" s="73"/>
      <c r="G1002" s="73"/>
      <c r="H1002" s="73"/>
      <c r="I1002" s="73"/>
      <c r="J1002" s="73"/>
      <c r="K1002" s="73"/>
    </row>
    <row r="1003" spans="2:11" ht="17.5">
      <c r="B1003" s="73"/>
      <c r="G1003" s="73"/>
      <c r="H1003" s="73"/>
      <c r="I1003" s="73"/>
      <c r="J1003" s="73"/>
      <c r="K1003" s="73"/>
    </row>
    <row r="1004" spans="2:11" ht="17.5">
      <c r="B1004" s="73"/>
      <c r="G1004" s="73"/>
      <c r="H1004" s="73"/>
      <c r="I1004" s="73"/>
      <c r="J1004" s="73"/>
      <c r="K1004" s="73"/>
    </row>
    <row r="1005" spans="2:11" ht="17.5">
      <c r="B1005" s="73"/>
      <c r="G1005" s="73"/>
      <c r="H1005" s="73"/>
      <c r="I1005" s="73"/>
      <c r="J1005" s="73"/>
      <c r="K1005" s="73"/>
    </row>
    <row r="1006" spans="2:11" ht="17.5">
      <c r="B1006" s="73"/>
      <c r="G1006" s="73"/>
      <c r="H1006" s="73"/>
      <c r="I1006" s="73"/>
      <c r="J1006" s="73"/>
      <c r="K1006" s="73"/>
    </row>
    <row r="1007" spans="2:11" ht="17.5">
      <c r="B1007" s="73"/>
      <c r="G1007" s="73"/>
      <c r="H1007" s="73"/>
      <c r="I1007" s="73"/>
      <c r="J1007" s="73"/>
      <c r="K1007" s="73"/>
    </row>
    <row r="1008" spans="2:11" ht="17.5">
      <c r="B1008" s="73"/>
      <c r="G1008" s="73"/>
      <c r="H1008" s="73"/>
      <c r="I1008" s="73"/>
      <c r="J1008" s="73"/>
      <c r="K1008" s="73"/>
    </row>
    <row r="1009" spans="2:11" ht="17.5">
      <c r="B1009" s="73"/>
      <c r="G1009" s="73"/>
      <c r="H1009" s="73"/>
      <c r="I1009" s="73"/>
      <c r="J1009" s="73"/>
      <c r="K1009" s="73"/>
    </row>
    <row r="1010" spans="2:11" ht="17.5">
      <c r="B1010" s="73"/>
      <c r="G1010" s="73"/>
      <c r="H1010" s="73"/>
      <c r="I1010" s="73"/>
      <c r="J1010" s="73"/>
      <c r="K1010" s="73"/>
    </row>
    <row r="1011" spans="2:11" ht="17.5">
      <c r="B1011" s="73"/>
      <c r="G1011" s="73"/>
      <c r="H1011" s="73"/>
      <c r="I1011" s="73"/>
      <c r="J1011" s="73"/>
      <c r="K1011" s="73"/>
    </row>
    <row r="1012" spans="2:11" ht="17.5">
      <c r="B1012" s="73"/>
      <c r="G1012" s="73"/>
      <c r="H1012" s="73"/>
      <c r="I1012" s="73"/>
      <c r="J1012" s="73"/>
      <c r="K1012" s="73"/>
    </row>
    <row r="1013" spans="2:11" ht="17.5">
      <c r="B1013" s="73"/>
      <c r="G1013" s="73"/>
      <c r="H1013" s="73"/>
      <c r="I1013" s="73"/>
      <c r="J1013" s="73"/>
      <c r="K1013" s="73"/>
    </row>
    <row r="1014" spans="2:11" ht="17.5">
      <c r="B1014" s="73"/>
      <c r="G1014" s="73"/>
      <c r="H1014" s="73"/>
      <c r="I1014" s="73"/>
      <c r="J1014" s="73"/>
      <c r="K1014" s="73"/>
    </row>
    <row r="1015" spans="2:11" ht="17.5">
      <c r="B1015" s="73"/>
      <c r="G1015" s="73"/>
      <c r="H1015" s="73"/>
      <c r="I1015" s="73"/>
      <c r="J1015" s="73"/>
      <c r="K1015" s="73"/>
    </row>
    <row r="1016" spans="2:11" ht="17.5">
      <c r="B1016" s="73"/>
      <c r="G1016" s="73"/>
      <c r="H1016" s="73"/>
      <c r="I1016" s="73"/>
      <c r="J1016" s="73"/>
      <c r="K1016" s="73"/>
    </row>
    <row r="1017" spans="2:11" ht="17.5">
      <c r="B1017" s="73"/>
      <c r="G1017" s="73"/>
      <c r="H1017" s="73"/>
      <c r="I1017" s="73"/>
      <c r="J1017" s="73"/>
      <c r="K1017" s="73"/>
    </row>
    <row r="1018" spans="2:11" ht="17.5">
      <c r="B1018" s="73"/>
      <c r="G1018" s="73"/>
      <c r="H1018" s="73"/>
      <c r="I1018" s="73"/>
      <c r="J1018" s="73"/>
      <c r="K1018" s="73"/>
    </row>
    <row r="1019" spans="2:11" ht="17.5">
      <c r="B1019" s="73"/>
      <c r="G1019" s="73"/>
      <c r="H1019" s="73"/>
      <c r="I1019" s="73"/>
      <c r="J1019" s="73"/>
      <c r="K1019" s="73"/>
    </row>
    <row r="1020" spans="2:11" ht="17.5">
      <c r="B1020" s="73"/>
      <c r="G1020" s="73"/>
      <c r="H1020" s="73"/>
      <c r="I1020" s="73"/>
      <c r="J1020" s="73"/>
      <c r="K1020" s="73"/>
    </row>
    <row r="1021" spans="2:11" ht="17.5">
      <c r="B1021" s="73"/>
      <c r="G1021" s="73"/>
      <c r="H1021" s="73"/>
      <c r="I1021" s="73"/>
      <c r="J1021" s="73"/>
      <c r="K1021" s="73"/>
    </row>
    <row r="1022" spans="2:11" ht="17.5">
      <c r="B1022" s="73"/>
      <c r="G1022" s="73"/>
      <c r="H1022" s="73"/>
      <c r="I1022" s="73"/>
      <c r="J1022" s="73"/>
      <c r="K1022" s="73"/>
    </row>
    <row r="1023" spans="2:11" ht="17.5">
      <c r="B1023" s="73"/>
      <c r="G1023" s="73"/>
      <c r="H1023" s="73"/>
      <c r="I1023" s="73"/>
      <c r="J1023" s="73"/>
      <c r="K1023" s="73"/>
    </row>
    <row r="1024" spans="2:11" ht="17.5">
      <c r="B1024" s="73"/>
      <c r="G1024" s="73"/>
      <c r="H1024" s="73"/>
      <c r="I1024" s="73"/>
      <c r="J1024" s="73"/>
      <c r="K1024" s="73"/>
    </row>
    <row r="1025" spans="2:11" ht="17.5">
      <c r="B1025" s="73"/>
      <c r="G1025" s="73"/>
      <c r="H1025" s="73"/>
      <c r="I1025" s="73"/>
      <c r="J1025" s="73"/>
      <c r="K1025" s="73"/>
    </row>
    <row r="1026" spans="2:11" ht="17.5">
      <c r="B1026" s="73"/>
      <c r="G1026" s="73"/>
      <c r="H1026" s="73"/>
      <c r="I1026" s="73"/>
      <c r="J1026" s="73"/>
      <c r="K1026" s="73"/>
    </row>
    <row r="1027" spans="2:11" ht="17.5">
      <c r="B1027" s="73"/>
      <c r="G1027" s="73"/>
      <c r="H1027" s="73"/>
      <c r="I1027" s="73"/>
      <c r="J1027" s="73"/>
      <c r="K1027" s="73"/>
    </row>
    <row r="1028" spans="2:11" ht="17.5">
      <c r="B1028" s="73"/>
      <c r="G1028" s="73"/>
      <c r="H1028" s="73"/>
      <c r="I1028" s="73"/>
      <c r="J1028" s="73"/>
      <c r="K1028" s="73"/>
    </row>
    <row r="1029" spans="2:11" ht="17.5">
      <c r="B1029" s="73"/>
      <c r="G1029" s="73"/>
      <c r="H1029" s="73"/>
      <c r="I1029" s="73"/>
      <c r="J1029" s="73"/>
      <c r="K1029" s="73"/>
    </row>
    <row r="1030" spans="2:11" ht="17.5">
      <c r="B1030" s="73"/>
      <c r="G1030" s="73"/>
      <c r="H1030" s="73"/>
      <c r="I1030" s="73"/>
      <c r="J1030" s="73"/>
      <c r="K1030" s="73"/>
    </row>
    <row r="1031" spans="2:11" ht="17.5">
      <c r="B1031" s="73"/>
      <c r="G1031" s="73"/>
      <c r="H1031" s="73"/>
      <c r="I1031" s="73"/>
      <c r="J1031" s="73"/>
      <c r="K1031" s="73"/>
    </row>
    <row r="1032" spans="2:11" ht="17.5">
      <c r="B1032" s="73"/>
      <c r="G1032" s="73"/>
      <c r="H1032" s="73"/>
      <c r="I1032" s="73"/>
      <c r="J1032" s="73"/>
      <c r="K1032" s="73"/>
    </row>
    <row r="1033" spans="2:11" ht="17.5">
      <c r="B1033" s="73"/>
      <c r="G1033" s="73"/>
      <c r="H1033" s="73"/>
      <c r="I1033" s="73"/>
      <c r="J1033" s="73"/>
      <c r="K1033" s="73"/>
    </row>
    <row r="1034" spans="2:11" ht="17.5">
      <c r="B1034" s="73"/>
      <c r="G1034" s="73"/>
      <c r="H1034" s="73"/>
      <c r="I1034" s="73"/>
      <c r="J1034" s="73"/>
      <c r="K1034" s="73"/>
    </row>
    <row r="1035" spans="2:11" ht="17.5">
      <c r="B1035" s="73"/>
      <c r="G1035" s="73"/>
      <c r="H1035" s="73"/>
      <c r="I1035" s="73"/>
      <c r="J1035" s="73"/>
      <c r="K1035" s="73"/>
    </row>
    <row r="1036" spans="2:11" ht="17.5">
      <c r="B1036" s="73"/>
      <c r="G1036" s="73"/>
      <c r="H1036" s="73"/>
      <c r="I1036" s="73"/>
      <c r="J1036" s="73"/>
      <c r="K1036" s="73"/>
    </row>
    <row r="1037" spans="2:11" ht="17.5">
      <c r="B1037" s="73"/>
      <c r="G1037" s="73"/>
      <c r="H1037" s="73"/>
      <c r="I1037" s="73"/>
      <c r="J1037" s="73"/>
      <c r="K1037" s="73"/>
    </row>
    <row r="1038" spans="2:11" ht="17.5">
      <c r="B1038" s="73"/>
      <c r="G1038" s="73"/>
      <c r="H1038" s="73"/>
      <c r="I1038" s="73"/>
      <c r="J1038" s="73"/>
      <c r="K1038" s="73"/>
    </row>
    <row r="1039" spans="2:11" ht="17.5">
      <c r="B1039" s="73"/>
      <c r="G1039" s="73"/>
      <c r="H1039" s="73"/>
      <c r="I1039" s="73"/>
      <c r="J1039" s="73"/>
      <c r="K1039" s="73"/>
    </row>
    <row r="1040" spans="2:11" ht="17.5">
      <c r="B1040" s="73"/>
      <c r="G1040" s="73"/>
      <c r="H1040" s="73"/>
      <c r="I1040" s="73"/>
      <c r="J1040" s="73"/>
      <c r="K1040" s="73"/>
    </row>
    <row r="1041" spans="2:11" ht="17.5">
      <c r="B1041" s="73"/>
      <c r="G1041" s="73"/>
      <c r="H1041" s="73"/>
      <c r="I1041" s="73"/>
      <c r="J1041" s="73"/>
      <c r="K1041" s="73"/>
    </row>
    <row r="1042" spans="2:11" ht="17.5">
      <c r="B1042" s="73"/>
      <c r="G1042" s="73"/>
      <c r="H1042" s="73"/>
      <c r="I1042" s="73"/>
      <c r="J1042" s="73"/>
      <c r="K1042" s="73"/>
    </row>
    <row r="1043" spans="2:11" ht="17.5">
      <c r="B1043" s="73"/>
      <c r="G1043" s="73"/>
      <c r="H1043" s="73"/>
      <c r="I1043" s="73"/>
      <c r="J1043" s="73"/>
      <c r="K1043" s="73"/>
    </row>
    <row r="1044" spans="2:11" ht="17.5">
      <c r="B1044" s="73"/>
      <c r="G1044" s="73"/>
      <c r="H1044" s="73"/>
      <c r="I1044" s="73"/>
      <c r="J1044" s="73"/>
      <c r="K1044" s="73"/>
    </row>
    <row r="1045" spans="2:11" ht="17.5">
      <c r="B1045" s="73"/>
      <c r="G1045" s="73"/>
      <c r="H1045" s="73"/>
      <c r="I1045" s="73"/>
      <c r="J1045" s="73"/>
      <c r="K1045" s="73"/>
    </row>
    <row r="1046" spans="2:11" ht="17.5">
      <c r="B1046" s="73"/>
      <c r="G1046" s="73"/>
      <c r="H1046" s="73"/>
      <c r="I1046" s="73"/>
      <c r="J1046" s="73"/>
      <c r="K1046" s="73"/>
    </row>
    <row r="1047" spans="2:11" ht="17.5">
      <c r="B1047" s="73"/>
      <c r="G1047" s="73"/>
      <c r="H1047" s="73"/>
      <c r="I1047" s="73"/>
      <c r="J1047" s="73"/>
      <c r="K1047" s="73"/>
    </row>
    <row r="1048" spans="2:11" ht="17.5">
      <c r="B1048" s="73"/>
      <c r="G1048" s="73"/>
      <c r="H1048" s="73"/>
      <c r="I1048" s="73"/>
      <c r="J1048" s="73"/>
      <c r="K1048" s="73"/>
    </row>
    <row r="1049" spans="2:11" ht="17.5">
      <c r="B1049" s="73"/>
      <c r="G1049" s="73"/>
      <c r="H1049" s="73"/>
      <c r="I1049" s="73"/>
      <c r="J1049" s="73"/>
      <c r="K1049" s="73"/>
    </row>
    <row r="1050" spans="2:11" ht="17.5">
      <c r="B1050" s="73"/>
      <c r="G1050" s="73"/>
      <c r="H1050" s="73"/>
      <c r="I1050" s="73"/>
      <c r="J1050" s="73"/>
      <c r="K1050" s="73"/>
    </row>
    <row r="1051" spans="2:11" ht="17.5">
      <c r="B1051" s="73"/>
      <c r="G1051" s="73"/>
      <c r="H1051" s="73"/>
      <c r="I1051" s="73"/>
      <c r="J1051" s="73"/>
      <c r="K1051" s="73"/>
    </row>
    <row r="1052" spans="2:11" ht="17.5">
      <c r="B1052" s="73"/>
      <c r="G1052" s="73"/>
      <c r="H1052" s="73"/>
      <c r="I1052" s="73"/>
      <c r="J1052" s="73"/>
      <c r="K1052" s="73"/>
    </row>
    <row r="1053" spans="2:11" ht="17.5">
      <c r="B1053" s="73"/>
      <c r="G1053" s="73"/>
      <c r="H1053" s="73"/>
      <c r="I1053" s="73"/>
      <c r="J1053" s="73"/>
      <c r="K1053" s="73"/>
    </row>
    <row r="1054" spans="2:11" ht="17.5">
      <c r="B1054" s="73"/>
      <c r="G1054" s="73"/>
      <c r="H1054" s="73"/>
      <c r="I1054" s="73"/>
      <c r="J1054" s="73"/>
      <c r="K1054" s="73"/>
    </row>
    <row r="1055" spans="2:11" ht="17.5">
      <c r="B1055" s="73"/>
      <c r="G1055" s="73"/>
      <c r="H1055" s="73"/>
      <c r="I1055" s="73"/>
      <c r="J1055" s="73"/>
      <c r="K1055" s="73"/>
    </row>
    <row r="1056" spans="2:11" ht="17.5">
      <c r="B1056" s="73"/>
      <c r="G1056" s="73"/>
      <c r="H1056" s="73"/>
      <c r="I1056" s="73"/>
      <c r="J1056" s="73"/>
      <c r="K1056" s="73"/>
    </row>
    <row r="1057" spans="2:11" ht="17.5">
      <c r="B1057" s="73"/>
      <c r="G1057" s="73"/>
      <c r="H1057" s="73"/>
      <c r="I1057" s="73"/>
      <c r="J1057" s="73"/>
      <c r="K1057" s="73"/>
    </row>
    <row r="1058" spans="2:11" ht="17.5">
      <c r="B1058" s="73"/>
      <c r="G1058" s="73"/>
      <c r="H1058" s="73"/>
      <c r="I1058" s="73"/>
      <c r="J1058" s="73"/>
      <c r="K1058" s="73"/>
    </row>
    <row r="1059" spans="2:11" ht="17.5">
      <c r="B1059" s="73"/>
      <c r="G1059" s="73"/>
      <c r="H1059" s="73"/>
      <c r="I1059" s="73"/>
      <c r="J1059" s="73"/>
      <c r="K1059" s="73"/>
    </row>
    <row r="1060" spans="2:11" ht="17.5">
      <c r="B1060" s="73"/>
      <c r="G1060" s="73"/>
      <c r="H1060" s="73"/>
      <c r="I1060" s="73"/>
      <c r="J1060" s="73"/>
      <c r="K1060" s="73"/>
    </row>
    <row r="1061" spans="2:11" ht="17.5">
      <c r="B1061" s="73"/>
      <c r="G1061" s="73"/>
      <c r="H1061" s="73"/>
      <c r="I1061" s="73"/>
      <c r="J1061" s="73"/>
      <c r="K1061" s="73"/>
    </row>
    <row r="1062" spans="2:11" ht="17.5">
      <c r="B1062" s="73"/>
      <c r="G1062" s="73"/>
      <c r="H1062" s="73"/>
      <c r="I1062" s="73"/>
      <c r="J1062" s="73"/>
      <c r="K1062" s="73"/>
    </row>
    <row r="1063" spans="2:11" ht="17.5">
      <c r="B1063" s="73"/>
      <c r="G1063" s="73"/>
      <c r="H1063" s="73"/>
      <c r="I1063" s="73"/>
      <c r="J1063" s="73"/>
      <c r="K1063" s="73"/>
    </row>
    <row r="1064" spans="2:11" ht="17.5">
      <c r="B1064" s="73"/>
      <c r="G1064" s="73"/>
      <c r="H1064" s="73"/>
      <c r="I1064" s="73"/>
      <c r="J1064" s="73"/>
      <c r="K1064" s="73"/>
    </row>
    <row r="1065" spans="2:11" ht="17.5">
      <c r="B1065" s="73"/>
      <c r="G1065" s="73"/>
      <c r="H1065" s="73"/>
      <c r="I1065" s="73"/>
      <c r="J1065" s="73"/>
      <c r="K1065" s="73"/>
    </row>
    <row r="1066" spans="2:11" ht="17.5">
      <c r="B1066" s="73"/>
      <c r="G1066" s="73"/>
      <c r="H1066" s="73"/>
      <c r="I1066" s="73"/>
      <c r="J1066" s="73"/>
      <c r="K1066" s="73"/>
    </row>
    <row r="1067" spans="2:11" ht="17.5">
      <c r="B1067" s="73"/>
      <c r="G1067" s="73"/>
      <c r="H1067" s="73"/>
      <c r="I1067" s="73"/>
      <c r="J1067" s="73"/>
      <c r="K1067" s="73"/>
    </row>
    <row r="1068" spans="2:11" ht="17.5">
      <c r="B1068" s="73"/>
      <c r="G1068" s="73"/>
      <c r="H1068" s="73"/>
      <c r="I1068" s="73"/>
      <c r="J1068" s="73"/>
      <c r="K1068" s="73"/>
    </row>
    <row r="1069" spans="2:11" ht="17.5">
      <c r="B1069" s="73"/>
      <c r="G1069" s="73"/>
      <c r="H1069" s="73"/>
      <c r="I1069" s="73"/>
      <c r="J1069" s="73"/>
      <c r="K1069" s="73"/>
    </row>
    <row r="1070" spans="2:11" ht="17.5">
      <c r="B1070" s="73"/>
      <c r="G1070" s="73"/>
      <c r="H1070" s="73"/>
      <c r="I1070" s="73"/>
      <c r="J1070" s="73"/>
      <c r="K1070" s="73"/>
    </row>
    <row r="1071" spans="2:11" ht="17.5">
      <c r="B1071" s="73"/>
      <c r="G1071" s="73"/>
      <c r="H1071" s="73"/>
      <c r="I1071" s="73"/>
      <c r="J1071" s="73"/>
      <c r="K1071" s="73"/>
    </row>
    <row r="1072" spans="2:11" ht="17.5">
      <c r="B1072" s="73"/>
      <c r="G1072" s="73"/>
      <c r="H1072" s="73"/>
      <c r="I1072" s="73"/>
      <c r="J1072" s="73"/>
      <c r="K1072" s="73"/>
    </row>
    <row r="1073" spans="2:11" ht="17.5">
      <c r="B1073" s="73"/>
      <c r="G1073" s="73"/>
      <c r="H1073" s="73"/>
      <c r="I1073" s="73"/>
      <c r="J1073" s="73"/>
      <c r="K1073" s="73"/>
    </row>
    <row r="1074" spans="2:11" ht="17.5">
      <c r="B1074" s="73"/>
      <c r="G1074" s="73"/>
      <c r="H1074" s="73"/>
      <c r="I1074" s="73"/>
      <c r="J1074" s="73"/>
      <c r="K1074" s="73"/>
    </row>
    <row r="1075" spans="2:11" ht="17.5">
      <c r="B1075" s="73"/>
      <c r="G1075" s="73"/>
      <c r="H1075" s="73"/>
      <c r="I1075" s="73"/>
      <c r="J1075" s="73"/>
      <c r="K1075" s="73"/>
    </row>
    <row r="1076" spans="2:11" ht="17.5">
      <c r="B1076" s="73"/>
      <c r="G1076" s="73"/>
      <c r="H1076" s="73"/>
      <c r="I1076" s="73"/>
      <c r="J1076" s="73"/>
      <c r="K1076" s="73"/>
    </row>
    <row r="1077" spans="2:11" ht="17.5">
      <c r="B1077" s="73"/>
      <c r="G1077" s="73"/>
      <c r="H1077" s="73"/>
      <c r="I1077" s="73"/>
      <c r="J1077" s="73"/>
      <c r="K1077" s="73"/>
    </row>
    <row r="1078" spans="2:11" ht="17.5">
      <c r="B1078" s="73"/>
      <c r="G1078" s="73"/>
      <c r="H1078" s="73"/>
      <c r="I1078" s="73"/>
      <c r="J1078" s="73"/>
      <c r="K1078" s="73"/>
    </row>
    <row r="1079" spans="2:11" ht="17.5">
      <c r="B1079" s="73"/>
      <c r="G1079" s="73"/>
      <c r="H1079" s="73"/>
      <c r="I1079" s="73"/>
      <c r="J1079" s="73"/>
      <c r="K1079" s="73"/>
    </row>
    <row r="1080" spans="2:11" ht="17.5">
      <c r="B1080" s="73"/>
      <c r="G1080" s="73"/>
      <c r="H1080" s="73"/>
      <c r="I1080" s="73"/>
      <c r="J1080" s="73"/>
      <c r="K1080" s="73"/>
    </row>
    <row r="1081" spans="2:11" ht="17.5">
      <c r="B1081" s="73"/>
      <c r="G1081" s="73"/>
      <c r="H1081" s="73"/>
      <c r="I1081" s="73"/>
      <c r="J1081" s="73"/>
      <c r="K1081" s="73"/>
    </row>
    <row r="1082" spans="2:11" ht="17.5">
      <c r="B1082" s="73"/>
      <c r="G1082" s="73"/>
      <c r="H1082" s="73"/>
      <c r="I1082" s="73"/>
      <c r="J1082" s="73"/>
      <c r="K1082" s="73"/>
    </row>
    <row r="1083" spans="2:11" ht="17.5">
      <c r="B1083" s="73"/>
      <c r="G1083" s="73"/>
      <c r="H1083" s="73"/>
      <c r="I1083" s="73"/>
      <c r="J1083" s="73"/>
      <c r="K1083" s="73"/>
    </row>
    <row r="1084" spans="2:11" ht="17.5">
      <c r="B1084" s="73"/>
      <c r="G1084" s="73"/>
      <c r="H1084" s="73"/>
      <c r="I1084" s="73"/>
      <c r="J1084" s="73"/>
      <c r="K1084" s="73"/>
    </row>
    <row r="1085" spans="2:11" ht="17.5">
      <c r="B1085" s="73"/>
      <c r="G1085" s="73"/>
      <c r="H1085" s="73"/>
      <c r="I1085" s="73"/>
      <c r="J1085" s="73"/>
      <c r="K1085" s="73"/>
    </row>
    <row r="1086" spans="2:11" ht="17.5">
      <c r="B1086" s="73"/>
      <c r="G1086" s="73"/>
      <c r="H1086" s="73"/>
      <c r="I1086" s="73"/>
      <c r="J1086" s="73"/>
      <c r="K1086" s="73"/>
    </row>
    <row r="1087" spans="2:11" ht="17.5">
      <c r="B1087" s="73"/>
      <c r="G1087" s="73"/>
      <c r="H1087" s="73"/>
      <c r="I1087" s="73"/>
      <c r="J1087" s="73"/>
      <c r="K1087" s="73"/>
    </row>
    <row r="1088" spans="2:11" ht="17.5">
      <c r="B1088" s="73"/>
      <c r="G1088" s="73"/>
      <c r="H1088" s="73"/>
      <c r="I1088" s="73"/>
      <c r="J1088" s="73"/>
      <c r="K1088" s="73"/>
    </row>
    <row r="1089" spans="2:11" ht="17.5">
      <c r="B1089" s="73"/>
      <c r="G1089" s="73"/>
      <c r="H1089" s="73"/>
      <c r="I1089" s="73"/>
      <c r="J1089" s="73"/>
      <c r="K1089" s="73"/>
    </row>
    <row r="1090" spans="2:11" ht="17.5">
      <c r="B1090" s="73"/>
      <c r="G1090" s="73"/>
      <c r="H1090" s="73"/>
      <c r="I1090" s="73"/>
      <c r="J1090" s="73"/>
      <c r="K1090" s="73"/>
    </row>
    <row r="1091" spans="2:11" ht="17.5">
      <c r="B1091" s="73"/>
      <c r="G1091" s="73"/>
      <c r="H1091" s="73"/>
      <c r="I1091" s="73"/>
      <c r="J1091" s="73"/>
      <c r="K1091" s="73"/>
    </row>
    <row r="1092" spans="2:11" ht="17.5">
      <c r="B1092" s="73"/>
      <c r="G1092" s="73"/>
      <c r="H1092" s="73"/>
      <c r="I1092" s="73"/>
      <c r="J1092" s="73"/>
      <c r="K1092" s="73"/>
    </row>
    <row r="1093" spans="2:11" ht="17.5">
      <c r="B1093" s="73"/>
      <c r="G1093" s="73"/>
      <c r="H1093" s="73"/>
      <c r="I1093" s="73"/>
      <c r="J1093" s="73"/>
      <c r="K1093" s="73"/>
    </row>
    <row r="1094" spans="2:11" ht="17.5">
      <c r="B1094" s="73"/>
      <c r="G1094" s="73"/>
      <c r="H1094" s="73"/>
      <c r="I1094" s="73"/>
      <c r="J1094" s="73"/>
      <c r="K1094" s="73"/>
    </row>
    <row r="1095" spans="2:11" ht="17.5">
      <c r="B1095" s="73"/>
      <c r="G1095" s="73"/>
      <c r="H1095" s="73"/>
      <c r="I1095" s="73"/>
      <c r="J1095" s="73"/>
      <c r="K1095" s="73"/>
    </row>
    <row r="1096" spans="2:11" ht="17.5">
      <c r="B1096" s="73"/>
      <c r="G1096" s="73"/>
      <c r="H1096" s="73"/>
      <c r="I1096" s="73"/>
      <c r="J1096" s="73"/>
      <c r="K1096" s="73"/>
    </row>
    <row r="1097" spans="2:11" ht="17.5">
      <c r="B1097" s="73"/>
      <c r="G1097" s="73"/>
      <c r="H1097" s="73"/>
      <c r="I1097" s="73"/>
      <c r="J1097" s="73"/>
      <c r="K1097" s="73"/>
    </row>
    <row r="1098" spans="2:11" ht="17.5">
      <c r="B1098" s="73"/>
      <c r="G1098" s="73"/>
      <c r="H1098" s="73"/>
      <c r="I1098" s="73"/>
      <c r="J1098" s="73"/>
      <c r="K1098" s="73"/>
    </row>
    <row r="1099" spans="2:11" ht="17.5">
      <c r="B1099" s="73"/>
      <c r="G1099" s="73"/>
      <c r="H1099" s="73"/>
      <c r="I1099" s="73"/>
      <c r="J1099" s="73"/>
      <c r="K1099" s="73"/>
    </row>
    <row r="1100" spans="2:11" ht="17.5">
      <c r="B1100" s="73"/>
      <c r="G1100" s="73"/>
      <c r="H1100" s="73"/>
      <c r="I1100" s="73"/>
      <c r="J1100" s="73"/>
      <c r="K1100" s="73"/>
    </row>
    <row r="1101" spans="2:11" ht="17.5">
      <c r="B1101" s="73"/>
      <c r="G1101" s="73"/>
      <c r="H1101" s="73"/>
      <c r="I1101" s="73"/>
      <c r="J1101" s="73"/>
      <c r="K1101" s="73"/>
    </row>
    <row r="1102" spans="2:11" ht="17.5">
      <c r="B1102" s="73"/>
      <c r="G1102" s="73"/>
      <c r="H1102" s="73"/>
      <c r="I1102" s="73"/>
      <c r="J1102" s="73"/>
      <c r="K1102" s="73"/>
    </row>
    <row r="1103" spans="2:11" ht="17.5">
      <c r="B1103" s="73"/>
      <c r="G1103" s="73"/>
      <c r="H1103" s="73"/>
      <c r="I1103" s="73"/>
      <c r="J1103" s="73"/>
      <c r="K1103" s="73"/>
    </row>
    <row r="1104" spans="2:11" ht="17.5">
      <c r="B1104" s="73"/>
      <c r="G1104" s="73"/>
      <c r="H1104" s="73"/>
      <c r="I1104" s="73"/>
      <c r="J1104" s="73"/>
      <c r="K1104" s="73"/>
    </row>
    <row r="1105" spans="2:11" ht="17.5">
      <c r="B1105" s="73"/>
      <c r="G1105" s="73"/>
      <c r="H1105" s="73"/>
      <c r="I1105" s="73"/>
      <c r="J1105" s="73"/>
      <c r="K1105" s="73"/>
    </row>
    <row r="1106" spans="2:11" ht="17.5">
      <c r="B1106" s="73"/>
      <c r="G1106" s="73"/>
      <c r="H1106" s="73"/>
      <c r="I1106" s="73"/>
      <c r="J1106" s="73"/>
      <c r="K1106" s="73"/>
    </row>
    <row r="1107" spans="2:11" ht="17.5">
      <c r="B1107" s="73"/>
      <c r="G1107" s="73"/>
      <c r="H1107" s="73"/>
      <c r="I1107" s="73"/>
      <c r="J1107" s="73"/>
      <c r="K1107" s="73"/>
    </row>
    <row r="1108" spans="2:11" ht="17.5">
      <c r="B1108" s="73"/>
      <c r="G1108" s="73"/>
      <c r="H1108" s="73"/>
      <c r="I1108" s="73"/>
      <c r="J1108" s="73"/>
      <c r="K1108" s="73"/>
    </row>
    <row r="1109" spans="2:11" ht="17.5">
      <c r="B1109" s="73"/>
      <c r="G1109" s="73"/>
      <c r="H1109" s="73"/>
      <c r="I1109" s="73"/>
      <c r="J1109" s="73"/>
      <c r="K1109" s="73"/>
    </row>
    <row r="1110" spans="2:11" ht="17.5">
      <c r="B1110" s="73"/>
      <c r="G1110" s="73"/>
      <c r="H1110" s="73"/>
      <c r="I1110" s="73"/>
      <c r="J1110" s="73"/>
      <c r="K1110" s="73"/>
    </row>
    <row r="1111" spans="2:11" ht="17.5">
      <c r="B1111" s="73"/>
      <c r="G1111" s="73"/>
      <c r="H1111" s="73"/>
      <c r="I1111" s="73"/>
      <c r="J1111" s="73"/>
      <c r="K1111" s="73"/>
    </row>
    <row r="1112" spans="2:11" ht="17.5">
      <c r="B1112" s="73"/>
      <c r="G1112" s="73"/>
      <c r="H1112" s="73"/>
      <c r="I1112" s="73"/>
      <c r="J1112" s="73"/>
      <c r="K1112" s="73"/>
    </row>
    <row r="1113" spans="2:11" ht="17.5">
      <c r="B1113" s="73"/>
      <c r="G1113" s="73"/>
      <c r="H1113" s="73"/>
      <c r="I1113" s="73"/>
      <c r="J1113" s="73"/>
      <c r="K1113" s="73"/>
    </row>
    <row r="1114" spans="2:11" ht="17.5">
      <c r="B1114" s="73"/>
      <c r="G1114" s="73"/>
      <c r="H1114" s="73"/>
      <c r="I1114" s="73"/>
      <c r="J1114" s="73"/>
      <c r="K1114" s="73"/>
    </row>
    <row r="1115" spans="2:11" ht="17.5">
      <c r="B1115" s="73"/>
      <c r="G1115" s="73"/>
      <c r="H1115" s="73"/>
      <c r="I1115" s="73"/>
      <c r="J1115" s="73"/>
      <c r="K1115" s="73"/>
    </row>
    <row r="1116" spans="2:11" ht="17.5">
      <c r="B1116" s="73"/>
      <c r="G1116" s="73"/>
      <c r="H1116" s="73"/>
      <c r="I1116" s="73"/>
      <c r="J1116" s="73"/>
      <c r="K1116" s="73"/>
    </row>
    <row r="1117" spans="2:11" ht="17.5">
      <c r="B1117" s="73"/>
      <c r="G1117" s="73"/>
      <c r="H1117" s="73"/>
      <c r="I1117" s="73"/>
      <c r="J1117" s="73"/>
      <c r="K1117" s="73"/>
    </row>
    <row r="1118" spans="2:11" ht="17.5">
      <c r="B1118" s="73"/>
      <c r="G1118" s="73"/>
      <c r="H1118" s="73"/>
      <c r="I1118" s="73"/>
      <c r="J1118" s="73"/>
      <c r="K1118" s="73"/>
    </row>
    <row r="1119" spans="2:11" ht="17.5">
      <c r="B1119" s="73"/>
      <c r="G1119" s="73"/>
      <c r="H1119" s="73"/>
      <c r="I1119" s="73"/>
      <c r="J1119" s="73"/>
      <c r="K1119" s="73"/>
    </row>
    <row r="1120" spans="2:11" ht="17.5">
      <c r="B1120" s="73"/>
      <c r="G1120" s="73"/>
      <c r="H1120" s="73"/>
      <c r="I1120" s="73"/>
      <c r="J1120" s="73"/>
      <c r="K1120" s="73"/>
    </row>
    <row r="1121" spans="2:11" ht="17.5">
      <c r="B1121" s="73"/>
      <c r="G1121" s="73"/>
      <c r="H1121" s="73"/>
      <c r="I1121" s="73"/>
      <c r="J1121" s="73"/>
      <c r="K1121" s="73"/>
    </row>
    <row r="1122" spans="2:11" ht="17.5">
      <c r="B1122" s="73"/>
      <c r="G1122" s="73"/>
      <c r="H1122" s="73"/>
      <c r="I1122" s="73"/>
      <c r="J1122" s="73"/>
      <c r="K1122" s="73"/>
    </row>
    <row r="1123" spans="2:11" ht="17.5">
      <c r="B1123" s="73"/>
      <c r="G1123" s="73"/>
      <c r="H1123" s="73"/>
      <c r="I1123" s="73"/>
      <c r="J1123" s="73"/>
      <c r="K1123" s="73"/>
    </row>
    <row r="1124" spans="2:11" ht="17.5">
      <c r="B1124" s="73"/>
      <c r="G1124" s="73"/>
      <c r="H1124" s="73"/>
      <c r="I1124" s="73"/>
      <c r="J1124" s="73"/>
      <c r="K1124" s="73"/>
    </row>
    <row r="1125" spans="2:11" ht="17.5">
      <c r="B1125" s="73"/>
      <c r="G1125" s="73"/>
      <c r="H1125" s="73"/>
      <c r="I1125" s="73"/>
      <c r="J1125" s="73"/>
      <c r="K1125" s="73"/>
    </row>
    <row r="1126" spans="2:11" ht="17.5">
      <c r="B1126" s="73"/>
      <c r="G1126" s="73"/>
      <c r="H1126" s="73"/>
      <c r="I1126" s="73"/>
      <c r="J1126" s="73"/>
      <c r="K1126" s="73"/>
    </row>
    <row r="1127" spans="2:11" ht="17.5">
      <c r="B1127" s="73"/>
      <c r="G1127" s="73"/>
      <c r="H1127" s="73"/>
      <c r="I1127" s="73"/>
      <c r="J1127" s="73"/>
      <c r="K1127" s="73"/>
    </row>
    <row r="1128" spans="2:11" ht="17.5">
      <c r="B1128" s="73"/>
      <c r="G1128" s="73"/>
      <c r="H1128" s="73"/>
      <c r="I1128" s="73"/>
      <c r="J1128" s="73"/>
      <c r="K1128" s="73"/>
    </row>
    <row r="1129" spans="2:11" ht="17.5">
      <c r="B1129" s="73"/>
      <c r="G1129" s="73"/>
      <c r="H1129" s="73"/>
      <c r="I1129" s="73"/>
      <c r="J1129" s="73"/>
      <c r="K1129" s="73"/>
    </row>
    <row r="1130" spans="2:11" ht="17.5">
      <c r="B1130" s="73"/>
      <c r="G1130" s="73"/>
      <c r="H1130" s="73"/>
      <c r="I1130" s="73"/>
      <c r="J1130" s="73"/>
      <c r="K1130" s="73"/>
    </row>
    <row r="1131" spans="2:11" ht="17.5">
      <c r="B1131" s="73"/>
      <c r="G1131" s="73"/>
      <c r="H1131" s="73"/>
      <c r="I1131" s="73"/>
      <c r="J1131" s="73"/>
      <c r="K1131" s="73"/>
    </row>
    <row r="1132" spans="2:11" ht="17.5">
      <c r="B1132" s="73"/>
      <c r="G1132" s="73"/>
      <c r="H1132" s="73"/>
      <c r="I1132" s="73"/>
      <c r="J1132" s="73"/>
      <c r="K1132" s="73"/>
    </row>
    <row r="1133" spans="2:11" ht="17.5">
      <c r="B1133" s="73"/>
      <c r="G1133" s="73"/>
      <c r="H1133" s="73"/>
      <c r="I1133" s="73"/>
      <c r="J1133" s="73"/>
      <c r="K1133" s="73"/>
    </row>
    <row r="1134" spans="2:11" ht="17.5">
      <c r="B1134" s="73"/>
      <c r="G1134" s="73"/>
      <c r="H1134" s="73"/>
      <c r="I1134" s="73"/>
      <c r="J1134" s="73"/>
      <c r="K1134" s="73"/>
    </row>
    <row r="1135" spans="2:11" ht="17.5">
      <c r="B1135" s="73"/>
      <c r="G1135" s="73"/>
      <c r="H1135" s="73"/>
      <c r="I1135" s="73"/>
      <c r="J1135" s="73"/>
      <c r="K1135" s="73"/>
    </row>
    <row r="1136" spans="2:11" ht="17.5">
      <c r="B1136" s="73"/>
      <c r="G1136" s="73"/>
      <c r="H1136" s="73"/>
      <c r="I1136" s="73"/>
      <c r="J1136" s="73"/>
      <c r="K1136" s="73"/>
    </row>
    <row r="1137" spans="2:11" ht="17.5">
      <c r="B1137" s="73"/>
      <c r="G1137" s="73"/>
      <c r="H1137" s="73"/>
      <c r="I1137" s="73"/>
      <c r="J1137" s="73"/>
      <c r="K1137" s="73"/>
    </row>
  </sheetData>
  <autoFilter ref="A3:Y348" xr:uid="{00000000-0009-0000-0000-000000000000}">
    <sortState xmlns:xlrd2="http://schemas.microsoft.com/office/spreadsheetml/2017/richdata2" ref="A3:Y301">
      <sortCondition ref="B3:B301"/>
    </sortState>
  </autoFilter>
  <customSheetViews>
    <customSheetView guid="{9C24D35A-EE46-44FE-8821-EF3F6BCA94F4}" filter="1" showAutoFilter="1">
      <pageMargins left="0.7" right="0.7" top="0.75" bottom="0.75" header="0.3" footer="0.3"/>
      <autoFilter ref="A3:Y166" xr:uid="{00000000-0000-0000-0000-000000000000}">
        <sortState xmlns:xlrd2="http://schemas.microsoft.com/office/spreadsheetml/2017/richdata2" ref="A3:Y166">
          <sortCondition ref="B3:B166"/>
        </sortState>
      </autoFilter>
    </customSheetView>
  </customSheetViews>
  <mergeCells count="2">
    <mergeCell ref="B1:D1"/>
    <mergeCell ref="E2:N2"/>
  </mergeCells>
  <phoneticPr fontId="16"/>
  <conditionalFormatting sqref="B197:B220 B222:B225">
    <cfRule type="notContainsBlanks" dxfId="0" priority="1">
      <formula>LEN(TRIM(B197))&gt;0</formula>
    </cfRule>
  </conditionalFormatting>
  <printOptions horizontalCentered="1"/>
  <pageMargins left="0.25" right="0.25" top="0.75" bottom="0.75" header="0" footer="0"/>
  <pageSetup paperSize="9" fitToHeight="0" pageOrder="overThenDown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上映作品リスト (2021)</vt:lpstr>
      <vt:lpstr>上映作品リスト (2020)</vt:lpstr>
      <vt:lpstr>物販管理表2021(パンフ) </vt:lpstr>
      <vt:lpstr>物販管理表2019.11～2020(パンフ)</vt:lpstr>
      <vt:lpstr>上映作品リスト (2019)</vt:lpstr>
      <vt:lpstr>物販管理表2019.1～10</vt:lpstr>
      <vt:lpstr>宣材物管理表2019</vt:lpstr>
      <vt:lpstr>上映作品リスト過去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あつぎのえいがかんkiki</dc:creator>
  <cp:lastModifiedBy>kamiy</cp:lastModifiedBy>
  <cp:lastPrinted>2020-10-15T09:30:34Z</cp:lastPrinted>
  <dcterms:created xsi:type="dcterms:W3CDTF">2020-02-15T06:09:13Z</dcterms:created>
  <dcterms:modified xsi:type="dcterms:W3CDTF">2021-04-13T11:08:01Z</dcterms:modified>
</cp:coreProperties>
</file>